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zivatel\Desktop\Sdilena Slozka\ROZPOČET\Rozpočet 2023\"/>
    </mc:Choice>
  </mc:AlternateContent>
  <xr:revisionPtr revIDLastSave="0" documentId="8_{7F7D0605-65D8-4521-A0B7-C97CDCF63B0D}" xr6:coauthVersionLast="47" xr6:coauthVersionMax="47" xr10:uidLastSave="{00000000-0000-0000-0000-000000000000}"/>
  <bookViews>
    <workbookView xWindow="345" yWindow="345" windowWidth="21600" windowHeight="11385" tabRatio="234" xr2:uid="{00000000-000D-0000-FFFF-FFFF00000000}"/>
  </bookViews>
  <sheets>
    <sheet name="VÝDAJE" sheetId="2" r:id="rId1"/>
    <sheet name="PŘIJMY" sheetId="1" r:id="rId2"/>
    <sheet name="FIN." sheetId="3" r:id="rId3"/>
  </sheets>
  <definedNames>
    <definedName name="_ftn1" localSheetId="0">VÝDAJE!$A$129</definedName>
    <definedName name="_ftnref1" localSheetId="0">VÝDAJE!$A$122</definedName>
    <definedName name="Zaškrtávací3" localSheetId="0">VÝDAJE!$C$118</definedName>
  </definedNames>
  <calcPr calcId="181029"/>
</workbook>
</file>

<file path=xl/calcChain.xml><?xml version="1.0" encoding="utf-8"?>
<calcChain xmlns="http://schemas.openxmlformats.org/spreadsheetml/2006/main">
  <c r="D116" i="2" l="1"/>
  <c r="D103" i="2"/>
  <c r="D87" i="2"/>
  <c r="D23" i="2"/>
  <c r="D51" i="2"/>
  <c r="D137" i="2"/>
  <c r="D152" i="2"/>
  <c r="D161" i="2"/>
  <c r="D171" i="2"/>
  <c r="D191" i="2"/>
  <c r="D200" i="2"/>
  <c r="D122" i="2" l="1"/>
  <c r="D129" i="2"/>
  <c r="N27" i="1"/>
  <c r="E121" i="1"/>
  <c r="E105" i="1"/>
  <c r="E53" i="1"/>
  <c r="D280" i="2" l="1"/>
  <c r="D286" i="2"/>
  <c r="D348" i="2" l="1"/>
  <c r="D317" i="2"/>
  <c r="D304" i="2"/>
  <c r="D240" i="2"/>
  <c r="D225" i="2"/>
  <c r="D210" i="2"/>
  <c r="G24" i="1" l="1"/>
  <c r="D71" i="2" l="1"/>
  <c r="D65" i="2"/>
  <c r="D43" i="2"/>
  <c r="D31" i="2"/>
  <c r="D13" i="2"/>
  <c r="D143" i="2"/>
  <c r="D264" i="2" l="1"/>
  <c r="D353" i="2" l="1"/>
  <c r="D216" i="2" l="1"/>
  <c r="D230" i="2"/>
  <c r="G29" i="3"/>
  <c r="G34" i="3" s="1"/>
  <c r="G38" i="3" s="1"/>
  <c r="E32" i="1"/>
  <c r="E37" i="1"/>
  <c r="E43" i="1"/>
  <c r="E48" i="1"/>
  <c r="E58" i="1"/>
  <c r="E66" i="1"/>
  <c r="E72" i="1"/>
  <c r="E78" i="1"/>
  <c r="E83" i="1"/>
  <c r="E90" i="1"/>
  <c r="E95" i="1"/>
  <c r="E100" i="1"/>
  <c r="E113" i="1"/>
  <c r="E118" i="1"/>
  <c r="D36" i="2"/>
  <c r="D235" i="2"/>
  <c r="D269" i="2"/>
  <c r="D274" i="2"/>
  <c r="D358" i="2"/>
  <c r="D363" i="2"/>
  <c r="D366" i="2" l="1"/>
  <c r="G5" i="3"/>
  <c r="G12" i="3" s="1"/>
</calcChain>
</file>

<file path=xl/sharedStrings.xml><?xml version="1.0" encoding="utf-8"?>
<sst xmlns="http://schemas.openxmlformats.org/spreadsheetml/2006/main" count="401" uniqueCount="240">
  <si>
    <t>§</t>
  </si>
  <si>
    <t>pol.</t>
  </si>
  <si>
    <t>text</t>
  </si>
  <si>
    <t>rozpočet</t>
  </si>
  <si>
    <t>Daň z příjmů fyz.osob ze záv.činnosti</t>
  </si>
  <si>
    <t>Daň z příjmů fyz.osob ze sam.výd.činnosti</t>
  </si>
  <si>
    <t>Daň z příjmů práv.osob</t>
  </si>
  <si>
    <t>Daň z příjmů práv.osob za obce</t>
  </si>
  <si>
    <t>Daň z přidané hodnoty</t>
  </si>
  <si>
    <t>Odvody za odnětí půdy ze zem.půdního fondu</t>
  </si>
  <si>
    <t>Poplatek za likvidaci komunálího odpadu</t>
  </si>
  <si>
    <t>Poplatek ze psa</t>
  </si>
  <si>
    <t>Poplatek ze užívání veř.prostr.</t>
  </si>
  <si>
    <t>Poplatek z ubytovací kapacity</t>
  </si>
  <si>
    <t>Správní poplatky</t>
  </si>
  <si>
    <t>Daň z hazardních her</t>
  </si>
  <si>
    <t>Daň z nemovitých věcí</t>
  </si>
  <si>
    <t xml:space="preserve"> </t>
  </si>
  <si>
    <t>*****</t>
  </si>
  <si>
    <t>Transfér ze stát.rozpočtu – Kraj.úřad</t>
  </si>
  <si>
    <t>Příjmy z pronájmu pozemků</t>
  </si>
  <si>
    <t>Podnikání a res.v zeměděl.a potrav.</t>
  </si>
  <si>
    <t>příjmy z poskytování služeb   (pal.dřevo)</t>
  </si>
  <si>
    <t>Podpora ostatních produkčních činností</t>
  </si>
  <si>
    <t>Pitná voda</t>
  </si>
  <si>
    <t>Odvádění a čišt.odpad.vod a nakládání s kaly</t>
  </si>
  <si>
    <t>Provize od pošty</t>
  </si>
  <si>
    <t>Záležitosti pošt</t>
  </si>
  <si>
    <t>Příjmy z pronájmu ost.nem.  (ZŠ a MŠ)</t>
  </si>
  <si>
    <t>První stupeň základních škol</t>
  </si>
  <si>
    <t>Přijmy z pronájmu ost. nemovitostí a jejich částí ZS</t>
  </si>
  <si>
    <t>Činnosti ordinací praktic.lékařů</t>
  </si>
  <si>
    <t>Přiíjmy z poskytování služeb (zálohy na spotřebu)</t>
  </si>
  <si>
    <t>Příjmy z pronájmu            (byty)</t>
  </si>
  <si>
    <t>Bytové hospodářství</t>
  </si>
  <si>
    <t>Nebytové hospodářství</t>
  </si>
  <si>
    <t>Přimy z poskytování služeb ( hrob.místo )</t>
  </si>
  <si>
    <t>Pohřebnictví</t>
  </si>
  <si>
    <t>Přijmy z poskytování služeb (příspěvek daň z převodu)</t>
  </si>
  <si>
    <t>Ostatní příjmy z vl.činnosti (věc.břemeno)</t>
  </si>
  <si>
    <t>Příjmy z prodeje pozemků</t>
  </si>
  <si>
    <t>Komunální služby a územní rozvoj</t>
  </si>
  <si>
    <t>Příjmy z prodeje zboží (odp.pytle)</t>
  </si>
  <si>
    <t>Sběr a odvoz komunálních odpadů</t>
  </si>
  <si>
    <t>Využívání a zneškodňování kom.odpadů</t>
  </si>
  <si>
    <t>Přijaté nekap.přísp.  (VF –  rec.odpady)</t>
  </si>
  <si>
    <t>Příjmy z poskytování služeb  (kopír.,psí známky,2.BIO)</t>
  </si>
  <si>
    <t>přijaté pojistné náhrady (škody – pojistné plnění)</t>
  </si>
  <si>
    <t>Činnost místní správy</t>
  </si>
  <si>
    <t>Příjmy z úroků</t>
  </si>
  <si>
    <t>Příjmy za výdaje z úvěr.finančních operací</t>
  </si>
  <si>
    <t xml:space="preserve">CELKEM   PŘÍJMY </t>
  </si>
  <si>
    <t>Nákup ostatních služeb</t>
  </si>
  <si>
    <t>Podpora ostatních produkčních činností  (lesy)</t>
  </si>
  <si>
    <t>Ostatní osobní výdaje  ( mzdy – DPP )</t>
  </si>
  <si>
    <t>Nákup materiálu</t>
  </si>
  <si>
    <t>Opravy a údržba</t>
  </si>
  <si>
    <t>Silnice</t>
  </si>
  <si>
    <t>úroky vlastní  (VO)</t>
  </si>
  <si>
    <t>úroky vlastní  (KA)</t>
  </si>
  <si>
    <t>Odvádění a čištění odpadních vod   KA</t>
  </si>
  <si>
    <t>Drobný hmotný dlouhodobý majetek</t>
  </si>
  <si>
    <t xml:space="preserve">Opravy a údržba  </t>
  </si>
  <si>
    <t>Věcné dary  (dárky na vánoce)</t>
  </si>
  <si>
    <t>První stupeň základních škol  (MŠ a ZŠ Křesetice)</t>
  </si>
  <si>
    <t>Ostatní osobní výdaje  ( mzdy – DPP – kronikář )</t>
  </si>
  <si>
    <t>Ostatní záležitosti kultury  (kronika)</t>
  </si>
  <si>
    <t>Nákup ostatních služeb   (rozhl.poplatky)</t>
  </si>
  <si>
    <t>Rozhlas a televize</t>
  </si>
  <si>
    <t>nákup materiálu ( pamětní knihy, pozvánky ....)</t>
  </si>
  <si>
    <t>poštovní služby</t>
  </si>
  <si>
    <t>Cestovné</t>
  </si>
  <si>
    <t>Věcné dary</t>
  </si>
  <si>
    <t xml:space="preserve">Záležitosti kultury                 </t>
  </si>
  <si>
    <t xml:space="preserve">Věcné dary               </t>
  </si>
  <si>
    <t>Ostatní tělovýchovná činnost</t>
  </si>
  <si>
    <t>Elektrická energie</t>
  </si>
  <si>
    <t>Činnost ordinací praktických lékařů</t>
  </si>
  <si>
    <t>Plyn</t>
  </si>
  <si>
    <t>Veřejné osvětlení</t>
  </si>
  <si>
    <t>Ostatní neinvestiční transf.     (MAS)</t>
  </si>
  <si>
    <t>Platby daní a poplatků   (daň z převodu nem.)</t>
  </si>
  <si>
    <t>Sběr a odvoz nebezpečných odpadů</t>
  </si>
  <si>
    <t>Platy zaměstnanců v prac.poměru</t>
  </si>
  <si>
    <t>Pov.pojistné na sociální zabezpečení</t>
  </si>
  <si>
    <t>Pov.pojistné na zdravotní zabezpečení</t>
  </si>
  <si>
    <t>Ochranné pomůcky</t>
  </si>
  <si>
    <t>Léky a zdrvotnický materiál</t>
  </si>
  <si>
    <r>
      <t xml:space="preserve">Drobný hmotný dlouhodobý majetek </t>
    </r>
    <r>
      <rPr>
        <sz val="8"/>
        <rFont val="Arial"/>
        <family val="2"/>
        <charset val="238"/>
      </rPr>
      <t xml:space="preserve"> </t>
    </r>
  </si>
  <si>
    <t>Pohonné hmoty a maziva</t>
  </si>
  <si>
    <t>Školení a vzdělávání</t>
  </si>
  <si>
    <t>Výdaje na pohoštění</t>
  </si>
  <si>
    <t>Péče o vzhled obcí a veřejnou zeleň</t>
  </si>
  <si>
    <t>Neinv.transféry cizím PO – příspěvek na asistenta</t>
  </si>
  <si>
    <t>Osobní asistence</t>
  </si>
  <si>
    <t>Služby v oblasti sociální péče</t>
  </si>
  <si>
    <t>Služby telekomunikací</t>
  </si>
  <si>
    <t>Požární ochrana – dobrovolná část</t>
  </si>
  <si>
    <t>Odměny členů zastupitelstva obcí a krajů</t>
  </si>
  <si>
    <t>Zastupitelstva obcí</t>
  </si>
  <si>
    <t>Ostatní osobní výdaje  ( mzdy – DPP,DPČ )</t>
  </si>
  <si>
    <t>zákonné pojištění zaměstnavatele</t>
  </si>
  <si>
    <t>Výdaje na knihy, učební pomůcky a tisk</t>
  </si>
  <si>
    <t>Služby pošt</t>
  </si>
  <si>
    <t>Právní služby</t>
  </si>
  <si>
    <t>Zpracování dat a služby souv.s inform.a komunik.technologií</t>
  </si>
  <si>
    <t>Výdaje na nákup softwaru a poč.programů</t>
  </si>
  <si>
    <t>Neinvestiční transfery obcím    (přestupková agenda)</t>
  </si>
  <si>
    <t xml:space="preserve">Platby daní a poplatků   </t>
  </si>
  <si>
    <t>Náhrady mezd v době nemoci</t>
  </si>
  <si>
    <t>Ostatní neinvestiční transfery obyvatelstvu (stravenky)</t>
  </si>
  <si>
    <t>Činnosti místní správy</t>
  </si>
  <si>
    <t>Služby peněžních ústavů    (popl.banky)</t>
  </si>
  <si>
    <t>Výdaje z finančních operací</t>
  </si>
  <si>
    <t>pojištění majetku</t>
  </si>
  <si>
    <t>Ostatní finanční operace</t>
  </si>
  <si>
    <t>Financování</t>
  </si>
  <si>
    <t xml:space="preserve">  Změna stavu krátkodobých prostředků na bank.úč.</t>
  </si>
  <si>
    <r>
      <t xml:space="preserve"> </t>
    </r>
    <r>
      <rPr>
        <sz val="10"/>
        <rFont val="Arial"/>
        <family val="2"/>
        <charset val="238"/>
      </rPr>
      <t xml:space="preserve"> Uhrazené splátky krátkodobých přijatých půjček – splátka úvěru</t>
    </r>
  </si>
  <si>
    <t xml:space="preserve">CELKEM </t>
  </si>
  <si>
    <t>Kontrola  vyrovnanosti rozpočtu</t>
  </si>
  <si>
    <t xml:space="preserve">  Výdaje  </t>
  </si>
  <si>
    <t>VÝDAJE</t>
  </si>
  <si>
    <t xml:space="preserve">  Příjmy  </t>
  </si>
  <si>
    <t>PŘÍJMY</t>
  </si>
  <si>
    <r>
      <t xml:space="preserve">Ostatní příjmy z pronájmu majetku  </t>
    </r>
    <r>
      <rPr>
        <sz val="9"/>
        <rFont val="Arial"/>
        <family val="2"/>
        <charset val="238"/>
      </rPr>
      <t>(nájem kanal.čerpadl</t>
    </r>
    <r>
      <rPr>
        <sz val="10"/>
        <rFont val="Arial"/>
        <family val="2"/>
        <charset val="238"/>
      </rPr>
      <t>a  )</t>
    </r>
  </si>
  <si>
    <t>Přijmy z prodeje zboží</t>
  </si>
  <si>
    <t xml:space="preserve">Příjmy z pronájmu ostatních nemovitostí </t>
  </si>
  <si>
    <t xml:space="preserve">příjmy z prodej zboží </t>
  </si>
  <si>
    <t>Nákup materiálu ( na opravu silnice )</t>
  </si>
  <si>
    <t>Opravy a údržba silnic</t>
  </si>
  <si>
    <t>Provoz veřejné silniční dopravy - autobus.zastávky</t>
  </si>
  <si>
    <t>Opravy a údržby</t>
  </si>
  <si>
    <t>Úprava vodních toků - zpevnění břehu potoka Křenovka</t>
  </si>
  <si>
    <t>Nákup zboží za účelem dalšího prodeje</t>
  </si>
  <si>
    <t xml:space="preserve">Služby elektronických komunikací </t>
  </si>
  <si>
    <t>Záležitosti pošt -  pošta Partner</t>
  </si>
  <si>
    <t>Neinvestiční transfery obcím  ( ZŠ a MŠ Křesetice )</t>
  </si>
  <si>
    <t>Nákup materiálu (desky na kroniku, psací potřeby )</t>
  </si>
  <si>
    <t>Stroje , přístroje a zařízení ( rozšíření rozhlasu )</t>
  </si>
  <si>
    <t>Ostatní osobní výdaje  ( mzdy – kulturní komise )</t>
  </si>
  <si>
    <t>Věcné dary (jubilea, vítání občánků .. )</t>
  </si>
  <si>
    <r>
      <t>Nákup ostatních služeb</t>
    </r>
    <r>
      <rPr>
        <sz val="9"/>
        <rFont val="Arial"/>
        <family val="2"/>
        <charset val="238"/>
      </rPr>
      <t xml:space="preserve"> (divadlo, zájezd, kulturní akce,masopust)</t>
    </r>
  </si>
  <si>
    <t>Opravy a údržba (výměna kotlů, sporáků,oken … )</t>
  </si>
  <si>
    <t>Elektrická energie ( spol.prostory)</t>
  </si>
  <si>
    <t>Nákup ostatních služeb ( revize )</t>
  </si>
  <si>
    <t>Nákup dlouhodobý majetek ( vývěska )</t>
  </si>
  <si>
    <t>Ostatní osobní výdaje  ( mzdy – DPP - natahování hodin )</t>
  </si>
  <si>
    <t xml:space="preserve">Nákup materiálu  </t>
  </si>
  <si>
    <t>Pozemky  (nákup)</t>
  </si>
  <si>
    <t>Sběr a odvoz komunálních odpadů ( AVE )</t>
  </si>
  <si>
    <r>
      <t xml:space="preserve">Neinv.transféry cizím PO </t>
    </r>
    <r>
      <rPr>
        <sz val="8"/>
        <rFont val="Arial"/>
        <family val="2"/>
        <charset val="238"/>
      </rPr>
      <t xml:space="preserve"> (příspěvek na dovoz obědů - Peč.služba )</t>
    </r>
  </si>
  <si>
    <r>
      <t xml:space="preserve">Nákup ostatních služeb </t>
    </r>
    <r>
      <rPr>
        <sz val="8"/>
        <rFont val="Arial"/>
        <family val="2"/>
        <charset val="238"/>
      </rPr>
      <t>(údržba zeleně,revize,lék.prohl, práce JCB …)</t>
    </r>
  </si>
  <si>
    <t>Opravy a údržba vozidel a  přístrojů</t>
  </si>
  <si>
    <t>Výdaje na pohoštění ( pitný režim)</t>
  </si>
  <si>
    <t xml:space="preserve">Územní plánování </t>
  </si>
  <si>
    <t>Nákup zboží ( kalendáře, odp.pytle  )</t>
  </si>
  <si>
    <t>Platby daní a poplatků         (daň z příjmu za obec )</t>
  </si>
  <si>
    <t>CELKEM</t>
  </si>
  <si>
    <t>Nákup materiálu ( příměstský tábor )</t>
  </si>
  <si>
    <t>Výdaje pohoštění  ( příměstský tábor )</t>
  </si>
  <si>
    <t>Využití volného času dětí a mládeže   - tábory</t>
  </si>
  <si>
    <t>Daň z příjmů fyz.osob z kap.výnosů</t>
  </si>
  <si>
    <t>Nákup ostatních služeb  ( prohrnování sněhu + ostatní služby)</t>
  </si>
  <si>
    <t>Sponzorský dar od obyvatel - páteřní sítě</t>
  </si>
  <si>
    <t>Opravy a údržba ( výměna kan.přípojek )</t>
  </si>
  <si>
    <t>Platy zaměstnanců v prcovním poměru</t>
  </si>
  <si>
    <t>Ostatní záležitosti předškolního vzdělávání</t>
  </si>
  <si>
    <t>Drobný hmotný dlouhodobý majetek (vybavení)</t>
  </si>
  <si>
    <t>Nákup materiálu ( pracovních materiálů + hračky do 500,- Kč )</t>
  </si>
  <si>
    <t>Oprava dětských prvků</t>
  </si>
  <si>
    <t>Členský příspěvek SMS</t>
  </si>
  <si>
    <t>Sběr a odvoz ostatních odpadů</t>
  </si>
  <si>
    <t>Ostatní platy (refgundace mzdy )</t>
  </si>
  <si>
    <t>Ostatní platy (refundace mzdy )</t>
  </si>
  <si>
    <t>palivové dřevo</t>
  </si>
  <si>
    <t>osvětlení + voda společné prostory</t>
  </si>
  <si>
    <t>Nákup materiálu  (stromky  )</t>
  </si>
  <si>
    <t>Drobný hmotný dlouhodobý majetek (značky)</t>
  </si>
  <si>
    <t>vybudování páteřní sítě kanalizace a vody</t>
  </si>
  <si>
    <t>neinvestiční transf.spolkům</t>
  </si>
  <si>
    <t>Kolumbárium - výstavba</t>
  </si>
  <si>
    <t xml:space="preserve">Opravy a údržby </t>
  </si>
  <si>
    <t xml:space="preserve">Neinv.transféry spolkům (charita ) </t>
  </si>
  <si>
    <t>Nespecifikované rezervy</t>
  </si>
  <si>
    <t>Ostatní záležitosti civil.připravenosti na krizové stavy</t>
  </si>
  <si>
    <t>Krizová opatření</t>
  </si>
  <si>
    <t>Nákup materiálu  ( covidová situace )</t>
  </si>
  <si>
    <t>Nákup ostatních služeb - zástup na poště + monitoring + revize</t>
  </si>
  <si>
    <t>Přijmy z poskytování služeb ( ŠD Lvíček )</t>
  </si>
  <si>
    <t>Příjmy z poskytování služeb  (soukromé posekání trávy)</t>
  </si>
  <si>
    <t>Péče o vzhled obí a veřejnou zeleň</t>
  </si>
  <si>
    <t>Ostatní záležitosti předškolního vzdělávání - Lvíček</t>
  </si>
  <si>
    <t>Dopravní obslužnost (autobusy )</t>
  </si>
  <si>
    <t>Nákup ostatních služeb ( studie odtokových poměrů )</t>
  </si>
  <si>
    <t>Nájem garáže</t>
  </si>
  <si>
    <t>ROZPOČTOVÉ  PŘÍJMY 2023</t>
  </si>
  <si>
    <t>ROZPOČTOVÉ  VÝDAJE   2023</t>
  </si>
  <si>
    <t>Návrh rozpočtu na rok 2023 v obvyklém formátu + výkaz FIN 2 – 12 M sestaven k 10/2022</t>
  </si>
  <si>
    <t>*</t>
  </si>
  <si>
    <t>Neinvestiční přijaté transfery od obcí (hřbitov)</t>
  </si>
  <si>
    <t>Přijmy z pronájmu prostorů lékařů</t>
  </si>
  <si>
    <t>Přijmy z poskytování služeb  (spotřeby-lékaři)</t>
  </si>
  <si>
    <t>Výdaje na dopravní územní obslužnost   ( příspěvek SK)</t>
  </si>
  <si>
    <r>
      <t xml:space="preserve"> Vodní díla v zemědělské krajině </t>
    </r>
    <r>
      <rPr>
        <i/>
        <sz val="10"/>
        <rFont val="Arial"/>
        <family val="2"/>
        <charset val="238"/>
      </rPr>
      <t>( rybníky, nádrže, náhony )</t>
    </r>
  </si>
  <si>
    <t>Drobný dlouhodobý majetek</t>
  </si>
  <si>
    <t>Ostatní osobní výdaje  ( náhradní peč.osoba - DPP )</t>
  </si>
  <si>
    <t>Vodné + stočné</t>
  </si>
  <si>
    <t>El.energie</t>
  </si>
  <si>
    <t>školní zahrada ( výsadba - vl.zdroje )</t>
  </si>
  <si>
    <t>zateplení budov 1/2 ( žádost o  dotaci  80 % z 7,000.000)</t>
  </si>
  <si>
    <t xml:space="preserve">zateplení hasičárny Krupá </t>
  </si>
  <si>
    <t>Nákup ostatních služeb (revize hřišť )</t>
  </si>
  <si>
    <t>vodné + stočné</t>
  </si>
  <si>
    <t>vodné a stočné</t>
  </si>
  <si>
    <t xml:space="preserve">zateplení pošty </t>
  </si>
  <si>
    <t>V.O. Doly - projekt</t>
  </si>
  <si>
    <t>V.O. Chrást - vlastní zdroje ( bez dotace )</t>
  </si>
  <si>
    <r>
      <t xml:space="preserve">Nebytové hospodářství   </t>
    </r>
    <r>
      <rPr>
        <i/>
        <sz val="10"/>
        <rFont val="Arial"/>
        <family val="2"/>
        <charset val="238"/>
      </rPr>
      <t xml:space="preserve">  (pošta, zdrav.středisko)</t>
    </r>
  </si>
  <si>
    <t>vybudování komunikace u Pošty ( dotace 4,5 mil )</t>
  </si>
  <si>
    <t>komunikace  Česká + Doly ( projekt )</t>
  </si>
  <si>
    <t>nádrž Křesetice ( vlastní zdroje ) (příslip dotace 1,9mil.)</t>
  </si>
  <si>
    <t>nádrž Krupá  ( vlastní zdroje ) ( bez dotace )</t>
  </si>
  <si>
    <t>retenční nádoby na dešť.vodu  (projekt + žádost o dotaci )</t>
  </si>
  <si>
    <t>Přístavba školní družiny -  (projekt + žádost o dotaci )</t>
  </si>
  <si>
    <t>multifunkčního hřiště  (vl.zdroje v případě získání dotace )</t>
  </si>
  <si>
    <t>pošta   celkem akce 2,3 mil ( možná 80%dotace)</t>
  </si>
  <si>
    <t>stroje a přístroje ( rozmetadlo )</t>
  </si>
  <si>
    <t>zpracování studie odtokových poměrů</t>
  </si>
  <si>
    <t>Služby telekomunikací (fireport + zabezpečení objektu)</t>
  </si>
  <si>
    <t>( hasiči Krupá - celkem akce 4,4 mil ( 80%dotace)</t>
  </si>
  <si>
    <t>Opravy a údržby drobné + výměna oken</t>
  </si>
  <si>
    <t xml:space="preserve">Nákup ostatních služeb (separovaný odpad ) </t>
  </si>
  <si>
    <t>SCHVÁLENÝ  ROZPOČET 2023</t>
  </si>
  <si>
    <t>SCHVÁLENÝ  ROZPOČET</t>
  </si>
  <si>
    <t>Návrh rozpočtu na rok 2023 byl vyvěšen na úřední desce od 28.11.2022 - 31.12.2022.</t>
  </si>
  <si>
    <t>Návrh rozpočtu v závazných ukazatelích  ( paragraf ) byl projednán a schválen dne 14.12.2022 na zasedání zastupitelstva</t>
  </si>
  <si>
    <t xml:space="preserve">obce Křesetice. </t>
  </si>
  <si>
    <t>Rozpočet byl schválen jako schodkový usnesením 4b.10/2022</t>
  </si>
  <si>
    <t>dokončení stavby  - sanace břehu Křenovka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</si>
</sst>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;[Red]\-#,##0.00\ [$Kč-405]"/>
  </numFmts>
  <fonts count="15" x14ac:knownFonts="1">
    <font>
      <sz val="10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20"/>
      <color indexed="8"/>
      <name val="Arial"/>
      <family val="2"/>
      <charset val="238"/>
    </font>
    <font>
      <b/>
      <i/>
      <sz val="15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sz val="12"/>
      <name val="Times New Roman"/>
      <family val="1"/>
      <charset val="238"/>
    </font>
    <font>
      <b/>
      <sz val="8"/>
      <name val="Arial"/>
      <family val="2"/>
      <charset val="238"/>
    </font>
    <font>
      <i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44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164" fontId="5" fillId="2" borderId="0" xfId="0" applyNumberFormat="1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2" xfId="0" applyFont="1" applyBorder="1"/>
    <xf numFmtId="164" fontId="6" fillId="0" borderId="6" xfId="0" applyNumberFormat="1" applyFont="1" applyBorder="1" applyAlignment="1">
      <alignment horizontal="center"/>
    </xf>
    <xf numFmtId="164" fontId="0" fillId="0" borderId="0" xfId="0" applyNumberFormat="1"/>
    <xf numFmtId="0" fontId="6" fillId="0" borderId="5" xfId="0" applyFont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164" fontId="6" fillId="3" borderId="6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left" indent="2"/>
    </xf>
    <xf numFmtId="164" fontId="0" fillId="4" borderId="0" xfId="0" applyNumberFormat="1" applyFill="1" applyAlignment="1">
      <alignment horizontal="right"/>
    </xf>
    <xf numFmtId="0" fontId="8" fillId="0" borderId="0" xfId="0" applyFont="1"/>
    <xf numFmtId="0" fontId="0" fillId="5" borderId="0" xfId="0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" fillId="7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6" fillId="6" borderId="0" xfId="0" applyFont="1" applyFill="1"/>
    <xf numFmtId="164" fontId="6" fillId="6" borderId="0" xfId="0" applyNumberFormat="1" applyFont="1" applyFill="1" applyAlignment="1">
      <alignment horizontal="right"/>
    </xf>
    <xf numFmtId="0" fontId="6" fillId="8" borderId="0" xfId="0" applyFont="1" applyFill="1" applyAlignment="1">
      <alignment horizontal="center"/>
    </xf>
    <xf numFmtId="0" fontId="6" fillId="8" borderId="0" xfId="0" applyFont="1" applyFill="1"/>
    <xf numFmtId="164" fontId="4" fillId="8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center"/>
    </xf>
    <xf numFmtId="0" fontId="12" fillId="0" borderId="0" xfId="0" applyFont="1" applyAlignment="1">
      <alignment horizontal="justify" vertical="center"/>
    </xf>
    <xf numFmtId="0" fontId="13" fillId="0" borderId="0" xfId="0" applyFont="1"/>
    <xf numFmtId="164" fontId="4" fillId="0" borderId="0" xfId="0" applyNumberFormat="1" applyFont="1" applyAlignment="1">
      <alignment horizontal="center"/>
    </xf>
    <xf numFmtId="0" fontId="10" fillId="0" borderId="0" xfId="0" applyFont="1"/>
    <xf numFmtId="0" fontId="14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9"/>
  <sheetViews>
    <sheetView tabSelected="1" topLeftCell="A17" workbookViewId="0">
      <selection activeCell="D117" sqref="D117"/>
    </sheetView>
  </sheetViews>
  <sheetFormatPr defaultColWidth="11.5703125" defaultRowHeight="12.75" x14ac:dyDescent="0.2"/>
  <cols>
    <col min="1" max="1" width="7.140625" style="1" customWidth="1"/>
    <col min="2" max="2" width="7.5703125" style="1" customWidth="1"/>
    <col min="3" max="3" width="53.5703125" customWidth="1"/>
    <col min="4" max="4" width="18.85546875" style="2" customWidth="1"/>
    <col min="5" max="5" width="8.7109375" style="1" customWidth="1"/>
  </cols>
  <sheetData>
    <row r="1" spans="1:5" ht="25.5" x14ac:dyDescent="0.35">
      <c r="A1" s="50"/>
      <c r="B1" s="50"/>
      <c r="C1" s="51" t="s">
        <v>233</v>
      </c>
      <c r="D1" s="51"/>
      <c r="E1" s="52"/>
    </row>
    <row r="2" spans="1:5" s="4" customFormat="1" ht="26.1" customHeight="1" x14ac:dyDescent="0.35">
      <c r="A2" s="1"/>
      <c r="B2" s="1"/>
      <c r="C2" s="1"/>
      <c r="D2"/>
      <c r="E2" s="2"/>
    </row>
    <row r="3" spans="1:5" ht="29.25" customHeight="1" x14ac:dyDescent="0.2"/>
    <row r="5" spans="1:5" s="6" customFormat="1" ht="19.5" x14ac:dyDescent="0.3">
      <c r="A5" s="5"/>
      <c r="B5" s="5"/>
      <c r="C5" s="6" t="s">
        <v>197</v>
      </c>
      <c r="D5" s="7"/>
      <c r="E5" s="5"/>
    </row>
    <row r="6" spans="1:5" s="6" customFormat="1" ht="19.5" x14ac:dyDescent="0.3">
      <c r="A6" s="5"/>
      <c r="B6" s="5"/>
      <c r="D6" s="7"/>
      <c r="E6" s="5"/>
    </row>
    <row r="7" spans="1:5" s="6" customFormat="1" ht="19.5" x14ac:dyDescent="0.3">
      <c r="A7" s="5"/>
      <c r="B7" s="5"/>
      <c r="D7" s="7"/>
      <c r="E7" s="5"/>
    </row>
    <row r="8" spans="1:5" s="9" customFormat="1" x14ac:dyDescent="0.2">
      <c r="A8" s="8" t="s">
        <v>0</v>
      </c>
      <c r="B8" s="8" t="s">
        <v>1</v>
      </c>
      <c r="C8" s="9" t="s">
        <v>2</v>
      </c>
      <c r="D8" s="10" t="s">
        <v>3</v>
      </c>
      <c r="E8" s="8"/>
    </row>
    <row r="10" spans="1:5" x14ac:dyDescent="0.2">
      <c r="A10" s="1">
        <v>1032</v>
      </c>
      <c r="B10" s="1">
        <v>5139</v>
      </c>
      <c r="C10" t="s">
        <v>177</v>
      </c>
      <c r="D10" s="2">
        <v>40000</v>
      </c>
    </row>
    <row r="11" spans="1:5" x14ac:dyDescent="0.2">
      <c r="A11" s="1">
        <v>1032</v>
      </c>
      <c r="B11" s="1">
        <v>5169</v>
      </c>
      <c r="C11" t="s">
        <v>52</v>
      </c>
      <c r="D11" s="2">
        <v>10000</v>
      </c>
    </row>
    <row r="12" spans="1:5" ht="7.5" customHeight="1" x14ac:dyDescent="0.2"/>
    <row r="13" spans="1:5" s="12" customFormat="1" x14ac:dyDescent="0.2">
      <c r="A13" s="11">
        <v>1032</v>
      </c>
      <c r="B13" s="11"/>
      <c r="C13" s="12" t="s">
        <v>53</v>
      </c>
      <c r="D13" s="13">
        <f>SUM(D10:D12)</f>
        <v>50000</v>
      </c>
      <c r="E13" s="11"/>
    </row>
    <row r="16" spans="1:5" x14ac:dyDescent="0.2">
      <c r="A16" s="1">
        <v>2212</v>
      </c>
      <c r="B16" s="1">
        <v>5137</v>
      </c>
      <c r="C16" t="s">
        <v>178</v>
      </c>
      <c r="D16" s="2">
        <v>40000</v>
      </c>
    </row>
    <row r="17" spans="1:5" x14ac:dyDescent="0.2">
      <c r="A17" s="1">
        <v>2212</v>
      </c>
      <c r="B17" s="1">
        <v>5139</v>
      </c>
      <c r="C17" t="s">
        <v>129</v>
      </c>
      <c r="D17" s="2">
        <v>50000</v>
      </c>
    </row>
    <row r="18" spans="1:5" x14ac:dyDescent="0.2">
      <c r="A18" s="1">
        <v>2212</v>
      </c>
      <c r="B18" s="1">
        <v>5169</v>
      </c>
      <c r="C18" t="s">
        <v>163</v>
      </c>
      <c r="D18" s="47">
        <v>50000</v>
      </c>
    </row>
    <row r="19" spans="1:5" x14ac:dyDescent="0.2">
      <c r="A19" s="1">
        <v>2212</v>
      </c>
      <c r="B19" s="1">
        <v>5171</v>
      </c>
      <c r="C19" t="s">
        <v>130</v>
      </c>
      <c r="D19" s="2">
        <v>500000</v>
      </c>
    </row>
    <row r="20" spans="1:5" x14ac:dyDescent="0.2">
      <c r="A20" s="1">
        <v>2212</v>
      </c>
      <c r="B20" s="1">
        <v>6121</v>
      </c>
      <c r="C20" t="s">
        <v>220</v>
      </c>
      <c r="D20" s="47">
        <v>700000</v>
      </c>
    </row>
    <row r="21" spans="1:5" x14ac:dyDescent="0.2">
      <c r="C21" t="s">
        <v>219</v>
      </c>
      <c r="D21" s="47">
        <v>3100000</v>
      </c>
    </row>
    <row r="22" spans="1:5" ht="7.5" customHeight="1" x14ac:dyDescent="0.2"/>
    <row r="23" spans="1:5" s="12" customFormat="1" x14ac:dyDescent="0.2">
      <c r="A23" s="11">
        <v>2212</v>
      </c>
      <c r="B23" s="11"/>
      <c r="C23" s="12" t="s">
        <v>57</v>
      </c>
      <c r="D23" s="13">
        <f>SUM(D16:D22)</f>
        <v>4440000</v>
      </c>
      <c r="E23" s="11"/>
    </row>
    <row r="24" spans="1:5" s="12" customFormat="1" x14ac:dyDescent="0.2">
      <c r="A24" s="11"/>
      <c r="B24" s="11"/>
      <c r="D24" s="13"/>
      <c r="E24" s="11"/>
    </row>
    <row r="25" spans="1:5" s="12" customFormat="1" x14ac:dyDescent="0.2">
      <c r="A25" s="11"/>
      <c r="B25" s="11"/>
      <c r="D25" s="13"/>
      <c r="E25" s="11"/>
    </row>
    <row r="26" spans="1:5" s="12" customFormat="1" x14ac:dyDescent="0.2">
      <c r="A26" s="11" t="s">
        <v>17</v>
      </c>
      <c r="B26" s="11"/>
      <c r="D26" s="13"/>
      <c r="E26" s="11"/>
    </row>
    <row r="27" spans="1:5" x14ac:dyDescent="0.2">
      <c r="A27" s="1">
        <v>2221</v>
      </c>
      <c r="B27" s="1">
        <v>5139</v>
      </c>
      <c r="C27" t="s">
        <v>55</v>
      </c>
      <c r="D27" s="2">
        <v>7000</v>
      </c>
    </row>
    <row r="28" spans="1:5" x14ac:dyDescent="0.2">
      <c r="A28" s="1">
        <v>2221</v>
      </c>
      <c r="B28" s="1">
        <v>5169</v>
      </c>
      <c r="C28" t="s">
        <v>52</v>
      </c>
      <c r="D28" s="2">
        <v>4000</v>
      </c>
    </row>
    <row r="29" spans="1:5" x14ac:dyDescent="0.2">
      <c r="A29" s="1">
        <v>2221</v>
      </c>
      <c r="B29" s="1">
        <v>5171</v>
      </c>
      <c r="C29" t="s">
        <v>132</v>
      </c>
      <c r="D29" s="2">
        <v>4000</v>
      </c>
    </row>
    <row r="30" spans="1:5" ht="7.5" customHeight="1" x14ac:dyDescent="0.2"/>
    <row r="31" spans="1:5" s="12" customFormat="1" x14ac:dyDescent="0.2">
      <c r="A31" s="11">
        <v>2221</v>
      </c>
      <c r="B31" s="11"/>
      <c r="C31" s="12" t="s">
        <v>131</v>
      </c>
      <c r="D31" s="13">
        <f>SUM(D27:D30)</f>
        <v>15000</v>
      </c>
      <c r="E31" s="11"/>
    </row>
    <row r="32" spans="1:5" s="12" customFormat="1" x14ac:dyDescent="0.2">
      <c r="A32" s="11"/>
      <c r="B32" s="11"/>
      <c r="D32" s="13"/>
      <c r="E32" s="11"/>
    </row>
    <row r="33" spans="1:8" s="12" customFormat="1" x14ac:dyDescent="0.2">
      <c r="A33" s="11"/>
      <c r="B33" s="11"/>
      <c r="D33" s="13"/>
      <c r="E33" s="11"/>
    </row>
    <row r="34" spans="1:8" s="12" customFormat="1" x14ac:dyDescent="0.2">
      <c r="A34" s="1">
        <v>2292</v>
      </c>
      <c r="B34" s="1">
        <v>5323</v>
      </c>
      <c r="C34" t="s">
        <v>203</v>
      </c>
      <c r="D34" s="2">
        <v>100000</v>
      </c>
      <c r="E34" s="11" t="s">
        <v>17</v>
      </c>
    </row>
    <row r="35" spans="1:8" s="12" customFormat="1" ht="7.5" customHeight="1" x14ac:dyDescent="0.2">
      <c r="A35" s="1"/>
      <c r="B35" s="1"/>
      <c r="C35"/>
      <c r="D35" s="2"/>
      <c r="E35" s="11"/>
    </row>
    <row r="36" spans="1:8" s="12" customFormat="1" x14ac:dyDescent="0.2">
      <c r="A36" s="11">
        <v>2292</v>
      </c>
      <c r="B36" s="11"/>
      <c r="C36" s="12" t="s">
        <v>193</v>
      </c>
      <c r="D36" s="13">
        <f>SUM(D33:D35)</f>
        <v>100000</v>
      </c>
      <c r="E36" s="11"/>
    </row>
    <row r="37" spans="1:8" ht="4.1500000000000004" customHeight="1" x14ac:dyDescent="0.2"/>
    <row r="39" spans="1:8" x14ac:dyDescent="0.2">
      <c r="A39" s="1">
        <v>2310</v>
      </c>
      <c r="B39" s="1">
        <v>5141</v>
      </c>
      <c r="C39" t="s">
        <v>58</v>
      </c>
      <c r="D39" s="2">
        <v>20000</v>
      </c>
      <c r="E39" s="1" t="s">
        <v>17</v>
      </c>
    </row>
    <row r="40" spans="1:8" x14ac:dyDescent="0.2">
      <c r="A40" s="1">
        <v>2310</v>
      </c>
      <c r="B40" s="1">
        <v>5169</v>
      </c>
      <c r="C40" t="s">
        <v>52</v>
      </c>
      <c r="D40" s="2">
        <v>10000</v>
      </c>
    </row>
    <row r="41" spans="1:8" x14ac:dyDescent="0.2">
      <c r="A41" s="1">
        <v>2310</v>
      </c>
      <c r="B41" s="1">
        <v>5171</v>
      </c>
      <c r="C41" t="s">
        <v>56</v>
      </c>
      <c r="D41" s="2">
        <v>10000</v>
      </c>
    </row>
    <row r="42" spans="1:8" ht="7.5" customHeight="1" x14ac:dyDescent="0.2"/>
    <row r="43" spans="1:8" s="12" customFormat="1" x14ac:dyDescent="0.2">
      <c r="A43" s="11">
        <v>2310</v>
      </c>
      <c r="B43" s="11"/>
      <c r="C43" s="12" t="s">
        <v>24</v>
      </c>
      <c r="D43" s="13">
        <f>SUM(D39:D42)</f>
        <v>40000</v>
      </c>
      <c r="E43" s="11"/>
      <c r="G43" s="12" t="s">
        <v>17</v>
      </c>
    </row>
    <row r="44" spans="1:8" ht="9.75" customHeight="1" x14ac:dyDescent="0.2">
      <c r="H44" t="s">
        <v>17</v>
      </c>
    </row>
    <row r="46" spans="1:8" x14ac:dyDescent="0.2">
      <c r="A46" s="1">
        <v>2321</v>
      </c>
      <c r="B46" s="1">
        <v>5139</v>
      </c>
      <c r="C46" t="s">
        <v>55</v>
      </c>
      <c r="D46" s="2">
        <v>20000</v>
      </c>
    </row>
    <row r="47" spans="1:8" x14ac:dyDescent="0.2">
      <c r="A47" s="1">
        <v>2321</v>
      </c>
      <c r="B47" s="1">
        <v>5141</v>
      </c>
      <c r="C47" t="s">
        <v>59</v>
      </c>
      <c r="D47" s="2">
        <v>40000</v>
      </c>
      <c r="E47" s="1" t="s">
        <v>17</v>
      </c>
    </row>
    <row r="48" spans="1:8" x14ac:dyDescent="0.2">
      <c r="A48" s="1">
        <v>2321</v>
      </c>
      <c r="B48" s="1">
        <v>5171</v>
      </c>
      <c r="C48" t="s">
        <v>165</v>
      </c>
      <c r="D48" s="2">
        <v>210000</v>
      </c>
    </row>
    <row r="49" spans="1:5" x14ac:dyDescent="0.2">
      <c r="A49" s="1">
        <v>2321</v>
      </c>
      <c r="B49" s="1">
        <v>6121</v>
      </c>
      <c r="C49" t="s">
        <v>179</v>
      </c>
      <c r="D49" s="47">
        <v>50000</v>
      </c>
      <c r="E49"/>
    </row>
    <row r="50" spans="1:5" ht="7.5" customHeight="1" x14ac:dyDescent="0.2"/>
    <row r="51" spans="1:5" s="12" customFormat="1" x14ac:dyDescent="0.2">
      <c r="A51" s="11">
        <v>2321</v>
      </c>
      <c r="B51" s="11"/>
      <c r="C51" s="12" t="s">
        <v>60</v>
      </c>
      <c r="D51" s="13">
        <f>SUM(D46:D50)</f>
        <v>320000</v>
      </c>
      <c r="E51" s="11"/>
    </row>
    <row r="52" spans="1:5" s="12" customFormat="1" x14ac:dyDescent="0.2">
      <c r="A52" s="11"/>
      <c r="B52" s="11"/>
      <c r="D52" s="13"/>
      <c r="E52" s="11"/>
    </row>
    <row r="53" spans="1:5" s="12" customFormat="1" x14ac:dyDescent="0.2">
      <c r="A53" s="11"/>
      <c r="B53" s="11"/>
      <c r="D53" s="13"/>
      <c r="E53" s="11"/>
    </row>
    <row r="54" spans="1:5" s="12" customFormat="1" x14ac:dyDescent="0.2">
      <c r="A54" s="11"/>
      <c r="B54" s="11"/>
      <c r="D54" s="13"/>
      <c r="E54" s="11"/>
    </row>
    <row r="55" spans="1:5" s="12" customFormat="1" x14ac:dyDescent="0.2">
      <c r="A55" s="11"/>
      <c r="B55" s="11"/>
      <c r="D55" s="13"/>
      <c r="E55" s="11"/>
    </row>
    <row r="56" spans="1:5" s="12" customFormat="1" x14ac:dyDescent="0.2">
      <c r="A56" s="11"/>
      <c r="B56" s="11"/>
      <c r="D56" s="13"/>
      <c r="E56" s="11"/>
    </row>
    <row r="57" spans="1:5" s="12" customFormat="1" x14ac:dyDescent="0.2">
      <c r="A57" s="11"/>
      <c r="B57" s="11"/>
      <c r="D57" s="13"/>
      <c r="E57" s="11"/>
    </row>
    <row r="58" spans="1:5" s="12" customFormat="1" ht="19.5" customHeight="1" x14ac:dyDescent="0.2">
      <c r="A58" s="16"/>
      <c r="B58" s="11"/>
      <c r="D58" s="13"/>
      <c r="E58" s="11"/>
    </row>
    <row r="59" spans="1:5" s="12" customFormat="1" ht="57.75" customHeight="1" x14ac:dyDescent="0.3">
      <c r="A59" s="5"/>
      <c r="B59" s="5"/>
      <c r="C59" s="6" t="s">
        <v>197</v>
      </c>
      <c r="D59" s="7"/>
      <c r="E59" s="11"/>
    </row>
    <row r="60" spans="1:5" s="12" customFormat="1" ht="14.25" customHeight="1" x14ac:dyDescent="0.2">
      <c r="A60" s="16"/>
      <c r="B60" s="11"/>
      <c r="D60" s="13"/>
      <c r="E60" s="11"/>
    </row>
    <row r="61" spans="1:5" x14ac:dyDescent="0.2">
      <c r="A61" s="1">
        <v>2333</v>
      </c>
      <c r="B61" s="1">
        <v>5169</v>
      </c>
      <c r="C61" t="s">
        <v>194</v>
      </c>
      <c r="D61" s="2">
        <v>600000</v>
      </c>
    </row>
    <row r="62" spans="1:5" x14ac:dyDescent="0.2">
      <c r="A62" s="1">
        <v>2333</v>
      </c>
      <c r="B62" s="1">
        <v>5171</v>
      </c>
      <c r="C62" t="s">
        <v>182</v>
      </c>
      <c r="D62" s="2">
        <v>100000</v>
      </c>
    </row>
    <row r="63" spans="1:5" x14ac:dyDescent="0.2">
      <c r="A63" s="1">
        <v>2333</v>
      </c>
      <c r="B63" s="1">
        <v>6121</v>
      </c>
      <c r="C63" t="s">
        <v>239</v>
      </c>
      <c r="D63" s="47">
        <v>150000</v>
      </c>
    </row>
    <row r="64" spans="1:5" ht="8.4499999999999993" customHeight="1" x14ac:dyDescent="0.2">
      <c r="D64" s="47"/>
    </row>
    <row r="65" spans="1:5" s="12" customFormat="1" x14ac:dyDescent="0.2">
      <c r="A65" s="8">
        <v>2333</v>
      </c>
      <c r="B65" s="1"/>
      <c r="C65" s="9" t="s">
        <v>133</v>
      </c>
      <c r="D65" s="10">
        <f>SUM(D61:D64)</f>
        <v>850000</v>
      </c>
      <c r="E65" s="11"/>
    </row>
    <row r="66" spans="1:5" s="12" customFormat="1" x14ac:dyDescent="0.2">
      <c r="A66" s="8"/>
      <c r="B66" s="1"/>
      <c r="C66" s="9"/>
      <c r="D66" s="10"/>
      <c r="E66" s="11"/>
    </row>
    <row r="67" spans="1:5" s="12" customFormat="1" x14ac:dyDescent="0.2">
      <c r="A67" s="8"/>
      <c r="B67" s="1"/>
      <c r="C67" s="9"/>
      <c r="D67" s="10"/>
      <c r="E67" s="11"/>
    </row>
    <row r="68" spans="1:5" s="12" customFormat="1" x14ac:dyDescent="0.2">
      <c r="A68" s="1">
        <v>2341</v>
      </c>
      <c r="B68" s="1">
        <v>6121</v>
      </c>
      <c r="C68" t="s">
        <v>221</v>
      </c>
      <c r="D68" s="47">
        <v>500000</v>
      </c>
      <c r="E68" s="11"/>
    </row>
    <row r="69" spans="1:5" s="12" customFormat="1" x14ac:dyDescent="0.2">
      <c r="A69" s="1" t="s">
        <v>17</v>
      </c>
      <c r="B69" s="1" t="s">
        <v>17</v>
      </c>
      <c r="C69" t="s">
        <v>222</v>
      </c>
      <c r="D69" s="47">
        <v>100000</v>
      </c>
      <c r="E69" s="11"/>
    </row>
    <row r="70" spans="1:5" s="9" customFormat="1" ht="7.5" customHeight="1" x14ac:dyDescent="0.2">
      <c r="A70" s="1"/>
      <c r="B70" s="8"/>
      <c r="D70" s="10"/>
      <c r="E70" s="8"/>
    </row>
    <row r="71" spans="1:5" x14ac:dyDescent="0.2">
      <c r="A71" s="8">
        <v>2341</v>
      </c>
      <c r="C71" s="9" t="s">
        <v>204</v>
      </c>
      <c r="D71" s="10">
        <f>SUM(D68:D70)</f>
        <v>600000</v>
      </c>
    </row>
    <row r="72" spans="1:5" x14ac:dyDescent="0.2">
      <c r="A72" s="8"/>
      <c r="C72" s="9"/>
      <c r="D72" s="10"/>
    </row>
    <row r="73" spans="1:5" s="6" customFormat="1" ht="15.6" customHeight="1" x14ac:dyDescent="0.3">
      <c r="A73" s="5"/>
      <c r="B73" s="5"/>
      <c r="D73" s="7"/>
      <c r="E73" s="5"/>
    </row>
    <row r="74" spans="1:5" s="6" customFormat="1" ht="15.6" customHeight="1" x14ac:dyDescent="0.3">
      <c r="A74" s="1">
        <v>2411</v>
      </c>
      <c r="B74" s="1">
        <v>5011</v>
      </c>
      <c r="C74" t="s">
        <v>166</v>
      </c>
      <c r="D74" s="2">
        <v>230000</v>
      </c>
      <c r="E74" s="5"/>
    </row>
    <row r="75" spans="1:5" s="6" customFormat="1" ht="15.6" customHeight="1" x14ac:dyDescent="0.3">
      <c r="A75" s="1">
        <v>2411</v>
      </c>
      <c r="B75" s="1">
        <v>5031</v>
      </c>
      <c r="C75" t="s">
        <v>84</v>
      </c>
      <c r="D75" s="2">
        <v>55000</v>
      </c>
      <c r="E75" s="5"/>
    </row>
    <row r="76" spans="1:5" s="6" customFormat="1" ht="15.6" customHeight="1" x14ac:dyDescent="0.3">
      <c r="A76" s="1">
        <v>2411</v>
      </c>
      <c r="B76" s="1">
        <v>5032</v>
      </c>
      <c r="C76" t="s">
        <v>85</v>
      </c>
      <c r="D76" s="2">
        <v>25000</v>
      </c>
      <c r="E76" s="5"/>
    </row>
    <row r="77" spans="1:5" s="6" customFormat="1" ht="15.6" customHeight="1" x14ac:dyDescent="0.3">
      <c r="A77" s="1">
        <v>2411</v>
      </c>
      <c r="B77" s="1">
        <v>5132</v>
      </c>
      <c r="C77" t="s">
        <v>86</v>
      </c>
      <c r="D77" s="2">
        <v>1000</v>
      </c>
      <c r="E77" s="5"/>
    </row>
    <row r="78" spans="1:5" s="6" customFormat="1" ht="15.6" customHeight="1" x14ac:dyDescent="0.3">
      <c r="A78" s="1">
        <v>2411</v>
      </c>
      <c r="B78" s="1">
        <v>5137</v>
      </c>
      <c r="C78" t="s">
        <v>205</v>
      </c>
      <c r="D78" s="2">
        <v>5000</v>
      </c>
      <c r="E78" s="5"/>
    </row>
    <row r="79" spans="1:5" s="6" customFormat="1" ht="15.6" customHeight="1" x14ac:dyDescent="0.3">
      <c r="A79" s="1">
        <v>2411</v>
      </c>
      <c r="B79" s="1">
        <v>5138</v>
      </c>
      <c r="C79" t="s">
        <v>134</v>
      </c>
      <c r="D79" s="2">
        <v>8000</v>
      </c>
      <c r="E79" s="5"/>
    </row>
    <row r="80" spans="1:5" s="6" customFormat="1" ht="15.6" customHeight="1" x14ac:dyDescent="0.3">
      <c r="A80" s="1">
        <v>2411</v>
      </c>
      <c r="B80" s="1">
        <v>5139</v>
      </c>
      <c r="C80" t="s">
        <v>55</v>
      </c>
      <c r="D80" s="2">
        <v>1000</v>
      </c>
      <c r="E80" s="5"/>
    </row>
    <row r="81" spans="1:5" s="6" customFormat="1" ht="15.6" customHeight="1" x14ac:dyDescent="0.3">
      <c r="A81" s="1">
        <v>2411</v>
      </c>
      <c r="B81" s="1">
        <v>5153</v>
      </c>
      <c r="C81" t="s">
        <v>78</v>
      </c>
      <c r="D81" s="2">
        <v>20000</v>
      </c>
      <c r="E81" s="5"/>
    </row>
    <row r="82" spans="1:5" s="6" customFormat="1" ht="15.6" customHeight="1" x14ac:dyDescent="0.3">
      <c r="A82" s="1">
        <v>2411</v>
      </c>
      <c r="B82" s="1">
        <v>5154</v>
      </c>
      <c r="C82" t="s">
        <v>76</v>
      </c>
      <c r="D82" s="2">
        <v>15000</v>
      </c>
      <c r="E82" s="5"/>
    </row>
    <row r="83" spans="1:5" s="6" customFormat="1" ht="15.6" customHeight="1" x14ac:dyDescent="0.3">
      <c r="A83" s="1">
        <v>2411</v>
      </c>
      <c r="B83" s="1">
        <v>5162</v>
      </c>
      <c r="C83" t="s">
        <v>135</v>
      </c>
      <c r="D83" s="2">
        <v>10000</v>
      </c>
      <c r="E83" s="5"/>
    </row>
    <row r="84" spans="1:5" s="6" customFormat="1" ht="15.6" customHeight="1" x14ac:dyDescent="0.3">
      <c r="A84" s="1">
        <v>2411</v>
      </c>
      <c r="B84" s="1">
        <v>5169</v>
      </c>
      <c r="C84" t="s">
        <v>188</v>
      </c>
      <c r="D84" s="2">
        <v>60000</v>
      </c>
      <c r="E84" s="5"/>
    </row>
    <row r="85" spans="1:5" s="6" customFormat="1" ht="15" customHeight="1" x14ac:dyDescent="0.3">
      <c r="A85" s="1">
        <v>2411</v>
      </c>
      <c r="B85" s="1">
        <v>6121</v>
      </c>
      <c r="C85" t="s">
        <v>210</v>
      </c>
      <c r="D85" s="2">
        <v>700000</v>
      </c>
      <c r="E85" s="5"/>
    </row>
    <row r="86" spans="1:5" s="6" customFormat="1" ht="7.5" customHeight="1" x14ac:dyDescent="0.3">
      <c r="A86" s="1"/>
      <c r="B86" s="1"/>
      <c r="C86"/>
      <c r="D86" s="2"/>
      <c r="E86" s="5"/>
    </row>
    <row r="87" spans="1:5" x14ac:dyDescent="0.2">
      <c r="A87" s="8">
        <v>2411</v>
      </c>
      <c r="C87" s="9" t="s">
        <v>136</v>
      </c>
      <c r="D87" s="10">
        <f>SUM(D74:D86)</f>
        <v>1130000</v>
      </c>
    </row>
    <row r="88" spans="1:5" x14ac:dyDescent="0.2">
      <c r="A88" s="8"/>
      <c r="C88" s="9"/>
      <c r="D88" s="10"/>
    </row>
    <row r="89" spans="1:5" x14ac:dyDescent="0.2">
      <c r="A89" s="8"/>
      <c r="C89" s="9"/>
      <c r="D89" s="10"/>
    </row>
    <row r="90" spans="1:5" x14ac:dyDescent="0.2">
      <c r="A90" s="1">
        <v>3115</v>
      </c>
      <c r="B90" s="1">
        <v>5011</v>
      </c>
      <c r="C90" t="s">
        <v>166</v>
      </c>
      <c r="D90" s="2">
        <v>600000</v>
      </c>
    </row>
    <row r="91" spans="1:5" x14ac:dyDescent="0.2">
      <c r="A91" s="1">
        <v>3115</v>
      </c>
      <c r="B91" s="1">
        <v>5021</v>
      </c>
      <c r="C91" t="s">
        <v>206</v>
      </c>
      <c r="D91" s="2">
        <v>50000</v>
      </c>
    </row>
    <row r="92" spans="1:5" x14ac:dyDescent="0.2">
      <c r="A92" s="1">
        <v>3115</v>
      </c>
      <c r="B92" s="1">
        <v>5031</v>
      </c>
      <c r="C92" t="s">
        <v>84</v>
      </c>
      <c r="D92" s="2">
        <v>150000</v>
      </c>
    </row>
    <row r="93" spans="1:5" x14ac:dyDescent="0.2">
      <c r="A93" s="1">
        <v>3115</v>
      </c>
      <c r="B93" s="1">
        <v>5032</v>
      </c>
      <c r="C93" t="s">
        <v>85</v>
      </c>
      <c r="D93" s="2">
        <v>60000</v>
      </c>
    </row>
    <row r="94" spans="1:5" x14ac:dyDescent="0.2">
      <c r="A94" s="1">
        <v>3115</v>
      </c>
      <c r="B94" s="1">
        <v>5137</v>
      </c>
      <c r="C94" t="s">
        <v>168</v>
      </c>
      <c r="D94" s="2">
        <v>30000</v>
      </c>
    </row>
    <row r="95" spans="1:5" x14ac:dyDescent="0.2">
      <c r="A95" s="1">
        <v>3115</v>
      </c>
      <c r="B95" s="1">
        <v>5139</v>
      </c>
      <c r="C95" t="s">
        <v>169</v>
      </c>
      <c r="D95" s="2">
        <v>80000</v>
      </c>
    </row>
    <row r="96" spans="1:5" x14ac:dyDescent="0.2">
      <c r="A96" s="1">
        <v>3115</v>
      </c>
      <c r="B96" s="1">
        <v>5151</v>
      </c>
      <c r="C96" t="s">
        <v>207</v>
      </c>
      <c r="D96" s="2">
        <v>20000</v>
      </c>
    </row>
    <row r="97" spans="1:5" x14ac:dyDescent="0.2">
      <c r="A97" s="1">
        <v>3115</v>
      </c>
      <c r="B97" s="1">
        <v>5153</v>
      </c>
      <c r="C97" t="s">
        <v>78</v>
      </c>
      <c r="D97" s="2">
        <v>100000</v>
      </c>
    </row>
    <row r="98" spans="1:5" x14ac:dyDescent="0.2">
      <c r="A98" s="1">
        <v>3115</v>
      </c>
      <c r="B98" s="1">
        <v>5154</v>
      </c>
      <c r="C98" t="s">
        <v>208</v>
      </c>
      <c r="D98" s="2">
        <v>30000</v>
      </c>
    </row>
    <row r="99" spans="1:5" x14ac:dyDescent="0.2">
      <c r="A99" s="1">
        <v>3115</v>
      </c>
      <c r="B99" s="1">
        <v>5169</v>
      </c>
      <c r="C99" t="s">
        <v>52</v>
      </c>
      <c r="D99" s="2">
        <v>50000</v>
      </c>
    </row>
    <row r="100" spans="1:5" x14ac:dyDescent="0.2">
      <c r="A100" s="1">
        <v>3115</v>
      </c>
      <c r="B100" s="1">
        <v>5171</v>
      </c>
      <c r="C100" t="s">
        <v>62</v>
      </c>
      <c r="D100" s="2">
        <v>25000</v>
      </c>
    </row>
    <row r="101" spans="1:5" x14ac:dyDescent="0.2">
      <c r="A101" s="1">
        <v>3115</v>
      </c>
      <c r="B101" s="1">
        <v>5194</v>
      </c>
      <c r="C101" t="s">
        <v>63</v>
      </c>
      <c r="D101" s="2">
        <v>5000</v>
      </c>
    </row>
    <row r="103" spans="1:5" x14ac:dyDescent="0.2">
      <c r="A103" s="11">
        <v>3115</v>
      </c>
      <c r="B103" s="11"/>
      <c r="C103" s="12" t="s">
        <v>192</v>
      </c>
      <c r="D103" s="13">
        <f>SUM(D90:D102)</f>
        <v>1200000</v>
      </c>
    </row>
    <row r="104" spans="1:5" x14ac:dyDescent="0.2">
      <c r="A104" s="8"/>
      <c r="C104" s="9"/>
      <c r="D104" s="10"/>
    </row>
    <row r="105" spans="1:5" ht="9" customHeight="1" x14ac:dyDescent="0.2"/>
    <row r="106" spans="1:5" x14ac:dyDescent="0.2">
      <c r="A106" s="1">
        <v>3117</v>
      </c>
      <c r="B106" s="1">
        <v>5137</v>
      </c>
      <c r="C106" t="s">
        <v>61</v>
      </c>
      <c r="D106" s="2">
        <v>10000</v>
      </c>
      <c r="E106" s="1" t="s">
        <v>17</v>
      </c>
    </row>
    <row r="107" spans="1:5" x14ac:dyDescent="0.2">
      <c r="A107" s="1">
        <v>3117</v>
      </c>
      <c r="B107" s="1">
        <v>5139</v>
      </c>
      <c r="C107" t="s">
        <v>55</v>
      </c>
      <c r="D107" s="2">
        <v>35000</v>
      </c>
    </row>
    <row r="108" spans="1:5" x14ac:dyDescent="0.2">
      <c r="A108" s="1">
        <v>3117</v>
      </c>
      <c r="B108" s="1">
        <v>5169</v>
      </c>
      <c r="C108" t="s">
        <v>52</v>
      </c>
      <c r="D108" s="2">
        <v>20000</v>
      </c>
    </row>
    <row r="109" spans="1:5" x14ac:dyDescent="0.2">
      <c r="A109" s="1">
        <v>3117</v>
      </c>
      <c r="B109" s="1">
        <v>5171</v>
      </c>
      <c r="C109" t="s">
        <v>62</v>
      </c>
      <c r="D109" s="47">
        <v>50000</v>
      </c>
      <c r="E109" s="1" t="s">
        <v>17</v>
      </c>
    </row>
    <row r="110" spans="1:5" x14ac:dyDescent="0.2">
      <c r="A110" s="1">
        <v>3117</v>
      </c>
      <c r="B110" s="1">
        <v>5194</v>
      </c>
      <c r="C110" t="s">
        <v>63</v>
      </c>
      <c r="D110" s="2">
        <v>5000</v>
      </c>
    </row>
    <row r="111" spans="1:5" x14ac:dyDescent="0.2">
      <c r="A111" s="1">
        <v>3117</v>
      </c>
      <c r="B111" s="1">
        <v>5331</v>
      </c>
      <c r="C111" t="s">
        <v>137</v>
      </c>
      <c r="D111" s="2">
        <v>810000</v>
      </c>
    </row>
    <row r="112" spans="1:5" x14ac:dyDescent="0.2">
      <c r="A112" s="1">
        <v>3117</v>
      </c>
      <c r="B112" s="1">
        <v>6121</v>
      </c>
      <c r="C112" t="s">
        <v>209</v>
      </c>
      <c r="D112" s="47">
        <v>100000</v>
      </c>
    </row>
    <row r="113" spans="1:5" x14ac:dyDescent="0.2">
      <c r="B113" s="1">
        <v>6121</v>
      </c>
      <c r="C113" t="s">
        <v>223</v>
      </c>
      <c r="D113" s="47">
        <v>100000</v>
      </c>
    </row>
    <row r="114" spans="1:5" x14ac:dyDescent="0.2">
      <c r="A114" s="1" t="s">
        <v>17</v>
      </c>
      <c r="B114" s="1">
        <v>6121</v>
      </c>
      <c r="C114" t="s">
        <v>224</v>
      </c>
      <c r="D114" s="47">
        <v>350000</v>
      </c>
    </row>
    <row r="115" spans="1:5" ht="7.5" customHeight="1" x14ac:dyDescent="0.2"/>
    <row r="116" spans="1:5" s="12" customFormat="1" x14ac:dyDescent="0.2">
      <c r="A116" s="11">
        <v>3117</v>
      </c>
      <c r="B116" s="11"/>
      <c r="C116" s="12" t="s">
        <v>64</v>
      </c>
      <c r="D116" s="13">
        <f>SUM(D106:D115)</f>
        <v>1480000</v>
      </c>
      <c r="E116" s="11"/>
    </row>
    <row r="117" spans="1:5" s="12" customFormat="1" ht="31.7" customHeight="1" x14ac:dyDescent="0.3">
      <c r="A117" s="11"/>
      <c r="B117" s="11"/>
      <c r="C117" s="6" t="s">
        <v>197</v>
      </c>
      <c r="D117" s="13"/>
      <c r="E117" s="11"/>
    </row>
    <row r="118" spans="1:5" s="12" customFormat="1" x14ac:dyDescent="0.2">
      <c r="A118" s="1"/>
      <c r="B118" s="1"/>
      <c r="C118"/>
      <c r="D118" s="2"/>
      <c r="E118" s="1"/>
    </row>
    <row r="119" spans="1:5" s="12" customFormat="1" ht="15.75" customHeight="1" x14ac:dyDescent="0.2">
      <c r="A119" s="1">
        <v>3319</v>
      </c>
      <c r="B119" s="1">
        <v>5021</v>
      </c>
      <c r="C119" t="s">
        <v>65</v>
      </c>
      <c r="D119" s="2">
        <v>10000</v>
      </c>
      <c r="E119" s="1"/>
    </row>
    <row r="120" spans="1:5" s="12" customFormat="1" ht="15.75" customHeight="1" x14ac:dyDescent="0.2">
      <c r="A120" s="1">
        <v>3319</v>
      </c>
      <c r="B120" s="1">
        <v>5139</v>
      </c>
      <c r="C120" t="s">
        <v>138</v>
      </c>
      <c r="D120" s="2">
        <v>1000</v>
      </c>
      <c r="E120" s="1"/>
    </row>
    <row r="121" spans="1:5" s="12" customFormat="1" x14ac:dyDescent="0.2">
      <c r="A121" s="1"/>
      <c r="B121" s="1"/>
      <c r="C121"/>
      <c r="D121" s="2"/>
      <c r="E121" s="1"/>
    </row>
    <row r="122" spans="1:5" s="12" customFormat="1" ht="12.75" customHeight="1" x14ac:dyDescent="0.2">
      <c r="A122" s="11">
        <v>3319</v>
      </c>
      <c r="B122" s="11"/>
      <c r="C122" s="12" t="s">
        <v>66</v>
      </c>
      <c r="D122" s="13">
        <f>SUM(D119:D121)</f>
        <v>11000</v>
      </c>
      <c r="E122" s="11"/>
    </row>
    <row r="123" spans="1:5" s="12" customFormat="1" ht="12.75" customHeight="1" x14ac:dyDescent="0.2">
      <c r="A123" s="1"/>
      <c r="B123" s="1"/>
      <c r="C123"/>
      <c r="D123" s="2"/>
      <c r="E123" s="1"/>
    </row>
    <row r="124" spans="1:5" s="12" customFormat="1" ht="20.25" customHeight="1" x14ac:dyDescent="0.2">
      <c r="A124" s="1" t="s">
        <v>17</v>
      </c>
      <c r="B124" s="1" t="s">
        <v>17</v>
      </c>
      <c r="C124" t="s">
        <v>17</v>
      </c>
      <c r="D124" s="2" t="s">
        <v>17</v>
      </c>
      <c r="E124" s="1"/>
    </row>
    <row r="125" spans="1:5" s="12" customFormat="1" ht="12.75" customHeight="1" x14ac:dyDescent="0.2">
      <c r="A125" s="1">
        <v>3341</v>
      </c>
      <c r="B125" s="1">
        <v>5169</v>
      </c>
      <c r="C125" t="s">
        <v>67</v>
      </c>
      <c r="D125" s="2">
        <v>1000</v>
      </c>
      <c r="E125" s="1"/>
    </row>
    <row r="126" spans="1:5" s="12" customFormat="1" ht="13.7" customHeight="1" x14ac:dyDescent="0.2">
      <c r="A126" s="1">
        <v>3341</v>
      </c>
      <c r="B126" s="1">
        <v>5171</v>
      </c>
      <c r="C126" t="s">
        <v>56</v>
      </c>
      <c r="D126" s="2">
        <v>19000</v>
      </c>
      <c r="E126" s="1"/>
    </row>
    <row r="127" spans="1:5" s="12" customFormat="1" ht="16.5" customHeight="1" x14ac:dyDescent="0.2">
      <c r="A127" s="1">
        <v>3341</v>
      </c>
      <c r="B127" s="1">
        <v>6122</v>
      </c>
      <c r="C127" t="s">
        <v>139</v>
      </c>
      <c r="D127" s="47">
        <v>60000</v>
      </c>
      <c r="E127" s="1" t="s">
        <v>17</v>
      </c>
    </row>
    <row r="128" spans="1:5" s="12" customFormat="1" ht="7.5" customHeight="1" x14ac:dyDescent="0.2">
      <c r="A128" s="1"/>
      <c r="B128" s="1"/>
      <c r="C128"/>
      <c r="D128" s="2"/>
      <c r="E128" s="1"/>
    </row>
    <row r="129" spans="1:5" s="12" customFormat="1" ht="18" customHeight="1" x14ac:dyDescent="0.2">
      <c r="A129" s="8">
        <v>3341</v>
      </c>
      <c r="B129" s="8"/>
      <c r="C129" s="9" t="s">
        <v>68</v>
      </c>
      <c r="D129" s="10">
        <f>SUM(D125:D128)</f>
        <v>80000</v>
      </c>
      <c r="E129" s="8"/>
    </row>
    <row r="130" spans="1:5" s="12" customFormat="1" ht="16.5" customHeight="1" x14ac:dyDescent="0.2">
      <c r="A130" s="1"/>
      <c r="B130" s="1"/>
      <c r="C130"/>
      <c r="D130" s="2"/>
      <c r="E130" s="1"/>
    </row>
    <row r="131" spans="1:5" x14ac:dyDescent="0.2">
      <c r="A131" s="1">
        <v>3399</v>
      </c>
      <c r="B131" s="1">
        <v>5021</v>
      </c>
      <c r="C131" t="s">
        <v>140</v>
      </c>
      <c r="D131" s="2">
        <v>40000</v>
      </c>
    </row>
    <row r="132" spans="1:5" ht="16.5" customHeight="1" x14ac:dyDescent="0.2">
      <c r="A132" s="1">
        <v>3399</v>
      </c>
      <c r="B132" s="1">
        <v>5139</v>
      </c>
      <c r="C132" t="s">
        <v>69</v>
      </c>
      <c r="D132" s="2">
        <v>6500</v>
      </c>
    </row>
    <row r="133" spans="1:5" ht="13.7" customHeight="1" x14ac:dyDescent="0.2">
      <c r="A133" s="1">
        <v>3399</v>
      </c>
      <c r="B133" s="1">
        <v>5161</v>
      </c>
      <c r="C133" t="s">
        <v>70</v>
      </c>
      <c r="D133" s="2">
        <v>500</v>
      </c>
    </row>
    <row r="134" spans="1:5" s="12" customFormat="1" ht="13.7" customHeight="1" x14ac:dyDescent="0.2">
      <c r="A134" s="1">
        <v>3399</v>
      </c>
      <c r="B134" s="1">
        <v>5169</v>
      </c>
      <c r="C134" t="s">
        <v>142</v>
      </c>
      <c r="D134" s="2">
        <v>80000</v>
      </c>
      <c r="E134" s="1" t="s">
        <v>17</v>
      </c>
    </row>
    <row r="135" spans="1:5" ht="12.2" customHeight="1" x14ac:dyDescent="0.2">
      <c r="A135" s="1">
        <v>3399</v>
      </c>
      <c r="B135" s="1">
        <v>5194</v>
      </c>
      <c r="C135" t="s">
        <v>141</v>
      </c>
      <c r="D135" s="2">
        <v>28000</v>
      </c>
    </row>
    <row r="136" spans="1:5" ht="6" customHeight="1" x14ac:dyDescent="0.2"/>
    <row r="137" spans="1:5" ht="16.5" customHeight="1" x14ac:dyDescent="0.2">
      <c r="A137" s="11">
        <v>3399</v>
      </c>
      <c r="B137" s="11"/>
      <c r="C137" s="12" t="s">
        <v>73</v>
      </c>
      <c r="D137" s="13">
        <f>SUM(D131:D136)</f>
        <v>155000</v>
      </c>
      <c r="E137" s="11"/>
    </row>
    <row r="138" spans="1:5" x14ac:dyDescent="0.2">
      <c r="A138" s="11"/>
      <c r="B138" s="11"/>
      <c r="C138" s="12"/>
      <c r="D138" s="13"/>
      <c r="E138" s="11"/>
    </row>
    <row r="139" spans="1:5" ht="7.5" customHeight="1" x14ac:dyDescent="0.3">
      <c r="A139" s="5"/>
      <c r="B139" s="5"/>
      <c r="C139" s="6"/>
      <c r="D139" s="7"/>
      <c r="E139" s="5"/>
    </row>
    <row r="140" spans="1:5" s="9" customFormat="1" ht="19.5" x14ac:dyDescent="0.3">
      <c r="A140" s="1">
        <v>3419</v>
      </c>
      <c r="B140" s="1">
        <v>5194</v>
      </c>
      <c r="C140" t="s">
        <v>74</v>
      </c>
      <c r="D140" s="2">
        <v>10000</v>
      </c>
      <c r="E140" s="5"/>
    </row>
    <row r="141" spans="1:5" ht="15" customHeight="1" x14ac:dyDescent="0.2">
      <c r="A141" s="1">
        <v>3419</v>
      </c>
      <c r="B141" s="1">
        <v>5222</v>
      </c>
      <c r="C141" t="s">
        <v>180</v>
      </c>
      <c r="D141" s="2">
        <v>30000</v>
      </c>
    </row>
    <row r="143" spans="1:5" x14ac:dyDescent="0.2">
      <c r="A143" s="8">
        <v>3419</v>
      </c>
      <c r="B143" s="8"/>
      <c r="C143" s="9" t="s">
        <v>75</v>
      </c>
      <c r="D143" s="10">
        <f>SUM(D140:D142)</f>
        <v>40000</v>
      </c>
      <c r="E143" s="8"/>
    </row>
    <row r="144" spans="1:5" x14ac:dyDescent="0.2">
      <c r="A144" s="8"/>
      <c r="B144" s="8"/>
      <c r="C144" s="9"/>
      <c r="D144" s="10"/>
      <c r="E144" s="8"/>
    </row>
    <row r="145" spans="1:5" x14ac:dyDescent="0.2">
      <c r="A145" s="8"/>
      <c r="B145" s="8"/>
      <c r="C145" s="9"/>
      <c r="D145" s="10"/>
      <c r="E145" s="8"/>
    </row>
    <row r="146" spans="1:5" x14ac:dyDescent="0.2">
      <c r="A146" s="1">
        <v>3421</v>
      </c>
      <c r="B146" s="1">
        <v>5139</v>
      </c>
      <c r="C146" t="s">
        <v>159</v>
      </c>
      <c r="D146" s="2">
        <v>10000</v>
      </c>
    </row>
    <row r="147" spans="1:5" x14ac:dyDescent="0.2">
      <c r="A147" s="1">
        <v>3421</v>
      </c>
      <c r="B147" s="1">
        <v>5169</v>
      </c>
      <c r="C147" t="s">
        <v>212</v>
      </c>
      <c r="D147" s="2">
        <v>3000</v>
      </c>
    </row>
    <row r="148" spans="1:5" x14ac:dyDescent="0.2">
      <c r="A148" s="1">
        <v>3421</v>
      </c>
      <c r="B148" s="1">
        <v>5171</v>
      </c>
      <c r="C148" t="s">
        <v>170</v>
      </c>
      <c r="D148" s="2">
        <v>5000</v>
      </c>
    </row>
    <row r="149" spans="1:5" x14ac:dyDescent="0.2">
      <c r="A149" s="1">
        <v>3421</v>
      </c>
      <c r="B149" s="1">
        <v>5175</v>
      </c>
      <c r="C149" t="s">
        <v>160</v>
      </c>
      <c r="D149" s="2">
        <v>2000</v>
      </c>
    </row>
    <row r="150" spans="1:5" ht="12.75" customHeight="1" x14ac:dyDescent="0.2">
      <c r="A150" s="1">
        <v>3421</v>
      </c>
      <c r="B150" s="1">
        <v>6121</v>
      </c>
      <c r="C150" t="s">
        <v>225</v>
      </c>
      <c r="D150" s="47">
        <v>1500000</v>
      </c>
    </row>
    <row r="151" spans="1:5" s="12" customFormat="1" ht="7.5" customHeight="1" x14ac:dyDescent="0.2">
      <c r="A151" s="1"/>
      <c r="B151" s="1"/>
      <c r="C151"/>
      <c r="D151" s="2"/>
      <c r="E151" s="1"/>
    </row>
    <row r="152" spans="1:5" s="12" customFormat="1" x14ac:dyDescent="0.2">
      <c r="A152" s="11">
        <v>3421</v>
      </c>
      <c r="B152" s="11"/>
      <c r="C152" s="12" t="s">
        <v>161</v>
      </c>
      <c r="D152" s="13">
        <f>SUM(D146:D151)</f>
        <v>1520000</v>
      </c>
      <c r="E152" s="11"/>
    </row>
    <row r="153" spans="1:5" s="6" customFormat="1" ht="6" customHeight="1" x14ac:dyDescent="0.3">
      <c r="A153" s="1"/>
      <c r="B153" s="1"/>
      <c r="C153"/>
      <c r="D153" s="2"/>
      <c r="E153" s="1"/>
    </row>
    <row r="154" spans="1:5" s="6" customFormat="1" ht="19.5" x14ac:dyDescent="0.3">
      <c r="A154" s="1"/>
      <c r="B154" s="1"/>
      <c r="C154"/>
      <c r="D154" s="2"/>
      <c r="E154" s="1"/>
    </row>
    <row r="155" spans="1:5" x14ac:dyDescent="0.2">
      <c r="A155" s="1">
        <v>3511</v>
      </c>
      <c r="B155" s="1">
        <v>5139</v>
      </c>
      <c r="C155" t="s">
        <v>55</v>
      </c>
      <c r="D155" s="2">
        <v>10000</v>
      </c>
    </row>
    <row r="156" spans="1:5" x14ac:dyDescent="0.2">
      <c r="A156" s="1">
        <v>3511</v>
      </c>
      <c r="B156" s="1">
        <v>5151</v>
      </c>
      <c r="C156" t="s">
        <v>213</v>
      </c>
      <c r="D156" s="2">
        <v>2000</v>
      </c>
    </row>
    <row r="157" spans="1:5" ht="13.7" customHeight="1" x14ac:dyDescent="0.2">
      <c r="A157" s="1">
        <v>3511</v>
      </c>
      <c r="B157" s="1">
        <v>5154</v>
      </c>
      <c r="C157" t="s">
        <v>76</v>
      </c>
      <c r="D157" s="2">
        <v>90000</v>
      </c>
    </row>
    <row r="158" spans="1:5" s="9" customFormat="1" x14ac:dyDescent="0.2">
      <c r="A158" s="1">
        <v>3511</v>
      </c>
      <c r="B158" s="1">
        <v>5169</v>
      </c>
      <c r="C158" t="s">
        <v>52</v>
      </c>
      <c r="D158" s="2">
        <v>10000</v>
      </c>
      <c r="E158" s="1"/>
    </row>
    <row r="159" spans="1:5" s="9" customFormat="1" ht="12.2" customHeight="1" x14ac:dyDescent="0.2">
      <c r="A159" s="1">
        <v>3511</v>
      </c>
      <c r="B159" s="1">
        <v>5171</v>
      </c>
      <c r="C159" t="s">
        <v>56</v>
      </c>
      <c r="D159" s="2">
        <v>18000</v>
      </c>
      <c r="E159" s="1" t="s">
        <v>17</v>
      </c>
    </row>
    <row r="160" spans="1:5" s="9" customFormat="1" ht="7.15" customHeight="1" x14ac:dyDescent="0.2">
      <c r="A160" s="1"/>
      <c r="B160" s="1"/>
      <c r="C160"/>
      <c r="D160" s="2"/>
      <c r="E160" s="1"/>
    </row>
    <row r="161" spans="1:5" x14ac:dyDescent="0.2">
      <c r="A161" s="11">
        <v>3511</v>
      </c>
      <c r="B161" s="11"/>
      <c r="C161" s="12" t="s">
        <v>77</v>
      </c>
      <c r="D161" s="13">
        <f>SUM(D155:D160)</f>
        <v>130000</v>
      </c>
      <c r="E161" s="11" t="s">
        <v>17</v>
      </c>
    </row>
    <row r="162" spans="1:5" x14ac:dyDescent="0.2">
      <c r="A162" s="11"/>
      <c r="B162" s="11"/>
      <c r="C162" s="12"/>
      <c r="D162" s="13"/>
      <c r="E162" s="11"/>
    </row>
    <row r="164" spans="1:5" x14ac:dyDescent="0.2">
      <c r="A164" s="1">
        <v>3612</v>
      </c>
      <c r="B164" s="1">
        <v>5139</v>
      </c>
      <c r="C164" t="s">
        <v>55</v>
      </c>
      <c r="D164" s="2">
        <v>15000</v>
      </c>
    </row>
    <row r="165" spans="1:5" x14ac:dyDescent="0.2">
      <c r="A165" s="1">
        <v>3612</v>
      </c>
      <c r="B165" s="1">
        <v>5151</v>
      </c>
      <c r="C165" t="s">
        <v>214</v>
      </c>
      <c r="D165" s="2">
        <v>20000</v>
      </c>
    </row>
    <row r="166" spans="1:5" x14ac:dyDescent="0.2">
      <c r="A166" s="1">
        <v>3612</v>
      </c>
      <c r="B166" s="1">
        <v>5153</v>
      </c>
      <c r="C166" t="s">
        <v>78</v>
      </c>
      <c r="D166" s="2">
        <v>5000</v>
      </c>
    </row>
    <row r="167" spans="1:5" ht="12.2" customHeight="1" x14ac:dyDescent="0.2">
      <c r="A167" s="1">
        <v>3612</v>
      </c>
      <c r="B167" s="1">
        <v>5154</v>
      </c>
      <c r="C167" t="s">
        <v>76</v>
      </c>
      <c r="D167" s="2">
        <v>5000</v>
      </c>
    </row>
    <row r="168" spans="1:5" s="12" customFormat="1" x14ac:dyDescent="0.2">
      <c r="A168" s="1">
        <v>3612</v>
      </c>
      <c r="B168" s="1">
        <v>5169</v>
      </c>
      <c r="C168" t="s">
        <v>52</v>
      </c>
      <c r="D168" s="2">
        <v>5000</v>
      </c>
      <c r="E168" s="1"/>
    </row>
    <row r="169" spans="1:5" ht="12.2" customHeight="1" x14ac:dyDescent="0.2">
      <c r="A169" s="1">
        <v>3612</v>
      </c>
      <c r="B169" s="1">
        <v>5171</v>
      </c>
      <c r="C169" t="s">
        <v>143</v>
      </c>
      <c r="D169" s="2">
        <v>250000</v>
      </c>
    </row>
    <row r="170" spans="1:5" ht="7.5" customHeight="1" x14ac:dyDescent="0.2"/>
    <row r="171" spans="1:5" ht="13.7" customHeight="1" x14ac:dyDescent="0.2">
      <c r="A171" s="17">
        <v>3612</v>
      </c>
      <c r="B171" s="17"/>
      <c r="C171" s="18" t="s">
        <v>34</v>
      </c>
      <c r="D171" s="19">
        <f>SUM(D164:D170)</f>
        <v>300000</v>
      </c>
      <c r="E171" s="17"/>
    </row>
    <row r="172" spans="1:5" x14ac:dyDescent="0.2">
      <c r="A172" s="17"/>
      <c r="B172" s="17"/>
      <c r="C172" s="18"/>
      <c r="D172" s="19"/>
      <c r="E172" s="17"/>
    </row>
    <row r="173" spans="1:5" x14ac:dyDescent="0.2">
      <c r="A173" s="17"/>
      <c r="B173" s="17"/>
      <c r="C173" s="18"/>
      <c r="D173" s="19"/>
      <c r="E173" s="17"/>
    </row>
    <row r="174" spans="1:5" x14ac:dyDescent="0.2">
      <c r="A174" s="17"/>
      <c r="B174" s="17"/>
      <c r="C174" s="18"/>
      <c r="D174" s="19"/>
      <c r="E174" s="17"/>
    </row>
    <row r="175" spans="1:5" x14ac:dyDescent="0.2">
      <c r="A175" s="17"/>
      <c r="B175" s="17"/>
      <c r="C175" s="18"/>
      <c r="D175" s="19"/>
      <c r="E175" s="17"/>
    </row>
    <row r="176" spans="1:5" x14ac:dyDescent="0.2">
      <c r="A176" s="17"/>
      <c r="B176" s="17"/>
      <c r="C176" s="18"/>
      <c r="D176" s="19"/>
      <c r="E176" s="17"/>
    </row>
    <row r="177" spans="1:5" ht="28.5" customHeight="1" x14ac:dyDescent="0.3">
      <c r="A177" s="17"/>
      <c r="B177" s="17"/>
      <c r="C177" s="6" t="s">
        <v>197</v>
      </c>
      <c r="D177" s="19"/>
      <c r="E177" s="17"/>
    </row>
    <row r="178" spans="1:5" x14ac:dyDescent="0.2">
      <c r="A178" s="17"/>
      <c r="B178" s="17"/>
      <c r="C178" s="18"/>
      <c r="D178" s="19"/>
      <c r="E178" s="17"/>
    </row>
    <row r="179" spans="1:5" x14ac:dyDescent="0.2">
      <c r="A179" s="17"/>
      <c r="B179" s="17"/>
      <c r="C179" s="18"/>
      <c r="D179" s="19"/>
      <c r="E179" s="17"/>
    </row>
    <row r="180" spans="1:5" ht="7.5" customHeight="1" x14ac:dyDescent="0.2">
      <c r="A180" s="17"/>
      <c r="B180" s="17"/>
      <c r="C180" s="18"/>
      <c r="D180" s="19"/>
      <c r="E180" s="17"/>
    </row>
    <row r="181" spans="1:5" hidden="1" x14ac:dyDescent="0.2">
      <c r="A181" s="17"/>
      <c r="B181" s="17"/>
      <c r="C181" s="18"/>
      <c r="D181" s="19"/>
      <c r="E181" s="17"/>
    </row>
    <row r="182" spans="1:5" ht="6" hidden="1" customHeight="1" x14ac:dyDescent="0.2"/>
    <row r="183" spans="1:5" x14ac:dyDescent="0.2">
      <c r="A183" s="1">
        <v>3613</v>
      </c>
      <c r="B183" s="1">
        <v>5139</v>
      </c>
      <c r="C183" t="s">
        <v>55</v>
      </c>
      <c r="D183" s="2">
        <v>20000</v>
      </c>
    </row>
    <row r="184" spans="1:5" ht="11.25" customHeight="1" x14ac:dyDescent="0.2">
      <c r="A184" s="1">
        <v>3613</v>
      </c>
      <c r="B184" s="1">
        <v>5154</v>
      </c>
      <c r="C184" t="s">
        <v>144</v>
      </c>
      <c r="D184" s="2">
        <v>10000</v>
      </c>
    </row>
    <row r="185" spans="1:5" s="12" customFormat="1" x14ac:dyDescent="0.2">
      <c r="A185" s="1">
        <v>3613</v>
      </c>
      <c r="B185" s="1">
        <v>5169</v>
      </c>
      <c r="C185" t="s">
        <v>145</v>
      </c>
      <c r="D185" s="2">
        <v>5000</v>
      </c>
      <c r="E185" s="1"/>
    </row>
    <row r="186" spans="1:5" s="12" customFormat="1" ht="12.75" customHeight="1" x14ac:dyDescent="0.2">
      <c r="A186" s="1">
        <v>3613</v>
      </c>
      <c r="B186" s="1">
        <v>5171</v>
      </c>
      <c r="C186" t="s">
        <v>56</v>
      </c>
      <c r="D186" s="2">
        <v>50000</v>
      </c>
      <c r="E186" s="1"/>
    </row>
    <row r="187" spans="1:5" ht="12.2" customHeight="1" x14ac:dyDescent="0.2">
      <c r="A187" s="1">
        <v>3613</v>
      </c>
      <c r="B187" s="1">
        <v>6121</v>
      </c>
      <c r="C187" t="s">
        <v>215</v>
      </c>
      <c r="D187" s="47">
        <v>500000</v>
      </c>
    </row>
    <row r="188" spans="1:5" ht="12.2" customHeight="1" x14ac:dyDescent="0.2">
      <c r="C188" s="64" t="s">
        <v>226</v>
      </c>
    </row>
    <row r="189" spans="1:5" ht="4.7" customHeight="1" x14ac:dyDescent="0.2"/>
    <row r="190" spans="1:5" ht="6" customHeight="1" x14ac:dyDescent="0.2"/>
    <row r="191" spans="1:5" x14ac:dyDescent="0.2">
      <c r="A191" s="11">
        <v>3613</v>
      </c>
      <c r="B191" s="11"/>
      <c r="C191" s="12" t="s">
        <v>218</v>
      </c>
      <c r="D191" s="19">
        <f>SUM(D183:D190)</f>
        <v>585000</v>
      </c>
      <c r="E191" s="11"/>
    </row>
    <row r="194" spans="1:5" x14ac:dyDescent="0.2">
      <c r="A194" s="1">
        <v>3631</v>
      </c>
      <c r="B194" s="1">
        <v>5154</v>
      </c>
      <c r="C194" t="s">
        <v>76</v>
      </c>
      <c r="D194" s="2">
        <v>150000</v>
      </c>
    </row>
    <row r="195" spans="1:5" x14ac:dyDescent="0.2">
      <c r="A195" s="1">
        <v>3631</v>
      </c>
      <c r="B195" s="1">
        <v>5169</v>
      </c>
      <c r="C195" t="s">
        <v>52</v>
      </c>
      <c r="D195" s="2">
        <v>20000</v>
      </c>
    </row>
    <row r="196" spans="1:5" ht="11.25" customHeight="1" x14ac:dyDescent="0.2">
      <c r="A196" s="1">
        <v>3631</v>
      </c>
      <c r="B196" s="1">
        <v>5171</v>
      </c>
      <c r="C196" t="s">
        <v>56</v>
      </c>
      <c r="D196" s="2">
        <v>80000</v>
      </c>
    </row>
    <row r="197" spans="1:5" s="18" customFormat="1" x14ac:dyDescent="0.2">
      <c r="A197" s="1">
        <v>3631</v>
      </c>
      <c r="B197" s="1">
        <v>6121</v>
      </c>
      <c r="C197" t="s">
        <v>216</v>
      </c>
      <c r="D197" s="47">
        <v>250000</v>
      </c>
      <c r="E197" s="1"/>
    </row>
    <row r="198" spans="1:5" s="18" customFormat="1" x14ac:dyDescent="0.2">
      <c r="A198" s="1"/>
      <c r="B198" s="1"/>
      <c r="C198" t="s">
        <v>217</v>
      </c>
      <c r="D198" s="47">
        <v>1000000</v>
      </c>
      <c r="E198" s="1"/>
    </row>
    <row r="199" spans="1:5" s="18" customFormat="1" ht="6" customHeight="1" x14ac:dyDescent="0.2">
      <c r="A199" s="1"/>
      <c r="B199" s="1"/>
      <c r="C199"/>
      <c r="D199" s="2"/>
      <c r="E199" s="1"/>
    </row>
    <row r="200" spans="1:5" ht="14.25" customHeight="1" x14ac:dyDescent="0.2">
      <c r="A200" s="11">
        <v>3631</v>
      </c>
      <c r="B200" s="11"/>
      <c r="C200" s="12" t="s">
        <v>79</v>
      </c>
      <c r="D200" s="13">
        <f>SUM(D194:D199)</f>
        <v>1500000</v>
      </c>
      <c r="E200" s="11"/>
    </row>
    <row r="203" spans="1:5" x14ac:dyDescent="0.2">
      <c r="A203" s="1">
        <v>3632</v>
      </c>
      <c r="B203" s="1">
        <v>5021</v>
      </c>
      <c r="C203" t="s">
        <v>147</v>
      </c>
      <c r="D203" s="2">
        <v>19000</v>
      </c>
    </row>
    <row r="204" spans="1:5" x14ac:dyDescent="0.2">
      <c r="A204" s="1">
        <v>3632</v>
      </c>
      <c r="B204" s="1">
        <v>5137</v>
      </c>
      <c r="C204" t="s">
        <v>146</v>
      </c>
      <c r="D204" s="47">
        <v>20000</v>
      </c>
    </row>
    <row r="205" spans="1:5" ht="12.75" customHeight="1" x14ac:dyDescent="0.2">
      <c r="A205" s="1">
        <v>3632</v>
      </c>
      <c r="B205" s="1">
        <v>5139</v>
      </c>
      <c r="C205" t="s">
        <v>148</v>
      </c>
      <c r="D205" s="2">
        <v>9000</v>
      </c>
    </row>
    <row r="206" spans="1:5" s="12" customFormat="1" x14ac:dyDescent="0.2">
      <c r="A206" s="1">
        <v>3632</v>
      </c>
      <c r="B206" s="1">
        <v>5169</v>
      </c>
      <c r="C206" t="s">
        <v>52</v>
      </c>
      <c r="D206" s="2">
        <v>5000</v>
      </c>
      <c r="E206" s="1" t="s">
        <v>17</v>
      </c>
    </row>
    <row r="207" spans="1:5" ht="10.5" customHeight="1" x14ac:dyDescent="0.2">
      <c r="A207" s="1">
        <v>3632</v>
      </c>
      <c r="B207" s="1">
        <v>5171</v>
      </c>
      <c r="C207" t="s">
        <v>62</v>
      </c>
      <c r="D207" s="2">
        <v>5000</v>
      </c>
    </row>
    <row r="208" spans="1:5" ht="12.2" customHeight="1" x14ac:dyDescent="0.2">
      <c r="A208" s="1">
        <v>3632</v>
      </c>
      <c r="B208" s="1">
        <v>6121</v>
      </c>
      <c r="C208" t="s">
        <v>181</v>
      </c>
      <c r="D208" s="47">
        <v>52000</v>
      </c>
    </row>
    <row r="210" spans="1:5" x14ac:dyDescent="0.2">
      <c r="A210" s="11">
        <v>3632</v>
      </c>
      <c r="B210" s="11"/>
      <c r="C210" s="12" t="s">
        <v>37</v>
      </c>
      <c r="D210" s="13">
        <f>SUM(D203:D209)</f>
        <v>110000</v>
      </c>
      <c r="E210" s="11"/>
    </row>
    <row r="211" spans="1:5" x14ac:dyDescent="0.2">
      <c r="A211" s="11"/>
      <c r="B211" s="11"/>
      <c r="C211" s="12"/>
      <c r="D211" s="13"/>
      <c r="E211" s="11"/>
    </row>
    <row r="212" spans="1:5" ht="0.75" customHeight="1" x14ac:dyDescent="0.3">
      <c r="C212" s="6"/>
    </row>
    <row r="213" spans="1:5" ht="7.5" customHeight="1" x14ac:dyDescent="0.2">
      <c r="A213" s="11"/>
      <c r="B213" s="11"/>
      <c r="C213" s="12"/>
      <c r="D213" s="13"/>
      <c r="E213" s="11"/>
    </row>
    <row r="214" spans="1:5" s="12" customFormat="1" x14ac:dyDescent="0.2">
      <c r="A214" s="1">
        <v>3635</v>
      </c>
      <c r="B214" s="1">
        <v>5169</v>
      </c>
      <c r="C214" t="s">
        <v>52</v>
      </c>
      <c r="D214" s="47">
        <v>100000</v>
      </c>
      <c r="E214" s="1"/>
    </row>
    <row r="215" spans="1:5" ht="8.4499999999999993" customHeight="1" x14ac:dyDescent="0.2"/>
    <row r="216" spans="1:5" ht="12.75" customHeight="1" x14ac:dyDescent="0.2">
      <c r="A216" s="11">
        <v>3635</v>
      </c>
      <c r="B216" s="11"/>
      <c r="C216" s="12" t="s">
        <v>155</v>
      </c>
      <c r="D216" s="13">
        <f>SUM(D214:D215)</f>
        <v>100000</v>
      </c>
      <c r="E216" s="11"/>
    </row>
    <row r="217" spans="1:5" x14ac:dyDescent="0.2">
      <c r="A217" s="11"/>
      <c r="B217" s="11"/>
      <c r="C217" s="12"/>
      <c r="D217" s="13"/>
      <c r="E217" s="11"/>
    </row>
    <row r="219" spans="1:5" x14ac:dyDescent="0.2">
      <c r="A219" s="1">
        <v>3639</v>
      </c>
      <c r="B219" s="1">
        <v>5169</v>
      </c>
      <c r="C219" t="s">
        <v>52</v>
      </c>
      <c r="D219" s="2">
        <v>15000</v>
      </c>
    </row>
    <row r="220" spans="1:5" x14ac:dyDescent="0.2">
      <c r="A220" s="1">
        <v>3639</v>
      </c>
      <c r="B220" s="1">
        <v>5179</v>
      </c>
      <c r="C220" t="s">
        <v>171</v>
      </c>
      <c r="D220" s="2">
        <v>5000</v>
      </c>
    </row>
    <row r="221" spans="1:5" x14ac:dyDescent="0.2">
      <c r="A221" s="1">
        <v>3639</v>
      </c>
      <c r="B221" s="1">
        <v>5329</v>
      </c>
      <c r="C221" t="s">
        <v>80</v>
      </c>
      <c r="D221" s="2">
        <v>9000</v>
      </c>
    </row>
    <row r="222" spans="1:5" ht="12.75" customHeight="1" x14ac:dyDescent="0.2">
      <c r="A222" s="1">
        <v>3639</v>
      </c>
      <c r="B222" s="1">
        <v>5362</v>
      </c>
      <c r="C222" t="s">
        <v>81</v>
      </c>
      <c r="D222" s="2">
        <v>5000</v>
      </c>
    </row>
    <row r="223" spans="1:5" s="12" customFormat="1" x14ac:dyDescent="0.2">
      <c r="A223" s="1">
        <v>3639</v>
      </c>
      <c r="B223" s="1">
        <v>6130</v>
      </c>
      <c r="C223" t="s">
        <v>149</v>
      </c>
      <c r="D223" s="2">
        <v>466000</v>
      </c>
      <c r="E223" s="1"/>
    </row>
    <row r="224" spans="1:5" s="12" customFormat="1" ht="6.75" customHeight="1" x14ac:dyDescent="0.2">
      <c r="A224" s="1"/>
      <c r="B224" s="1"/>
      <c r="C224"/>
      <c r="D224" s="2"/>
      <c r="E224" s="1"/>
    </row>
    <row r="225" spans="1:5" ht="15.75" customHeight="1" x14ac:dyDescent="0.2">
      <c r="A225" s="11">
        <v>3639</v>
      </c>
      <c r="B225" s="11"/>
      <c r="C225" s="12" t="s">
        <v>41</v>
      </c>
      <c r="D225" s="13">
        <f>SUM(D219:D224)</f>
        <v>500000</v>
      </c>
      <c r="E225" s="11"/>
    </row>
    <row r="226" spans="1:5" s="12" customFormat="1" ht="17.100000000000001" customHeight="1" x14ac:dyDescent="0.2">
      <c r="A226" s="1"/>
      <c r="B226" s="1"/>
      <c r="C226"/>
      <c r="D226" s="2"/>
      <c r="E226" s="1"/>
    </row>
    <row r="228" spans="1:5" ht="15.75" customHeight="1" x14ac:dyDescent="0.2">
      <c r="A228" s="1">
        <v>3721</v>
      </c>
      <c r="B228" s="1">
        <v>5169</v>
      </c>
      <c r="C228" t="s">
        <v>52</v>
      </c>
      <c r="D228" s="2">
        <v>30000</v>
      </c>
    </row>
    <row r="229" spans="1:5" s="12" customFormat="1" x14ac:dyDescent="0.2">
      <c r="A229" s="1"/>
      <c r="B229" s="1"/>
      <c r="C229"/>
      <c r="D229" s="2"/>
      <c r="E229" s="1"/>
    </row>
    <row r="230" spans="1:5" s="12" customFormat="1" x14ac:dyDescent="0.2">
      <c r="A230" s="11">
        <v>3721</v>
      </c>
      <c r="B230" s="11"/>
      <c r="C230" s="12" t="s">
        <v>82</v>
      </c>
      <c r="D230" s="13">
        <f>SUM(D228:D229)</f>
        <v>30000</v>
      </c>
      <c r="E230" s="11"/>
    </row>
    <row r="231" spans="1:5" ht="7.5" customHeight="1" x14ac:dyDescent="0.2"/>
    <row r="233" spans="1:5" x14ac:dyDescent="0.2">
      <c r="A233" s="1">
        <v>3722</v>
      </c>
      <c r="B233" s="1">
        <v>5169</v>
      </c>
      <c r="C233" t="s">
        <v>52</v>
      </c>
      <c r="D233" s="47">
        <v>1300000</v>
      </c>
    </row>
    <row r="235" spans="1:5" x14ac:dyDescent="0.2">
      <c r="A235" s="11">
        <v>3722</v>
      </c>
      <c r="B235" s="11"/>
      <c r="C235" s="12" t="s">
        <v>150</v>
      </c>
      <c r="D235" s="13">
        <f>SUM(D233:D234)</f>
        <v>1300000</v>
      </c>
      <c r="E235" s="11"/>
    </row>
    <row r="236" spans="1:5" x14ac:dyDescent="0.2">
      <c r="A236" s="11"/>
      <c r="B236" s="11"/>
      <c r="C236" s="12"/>
      <c r="D236" s="13"/>
      <c r="E236" s="11"/>
    </row>
    <row r="238" spans="1:5" s="12" customFormat="1" x14ac:dyDescent="0.2">
      <c r="A238" s="1">
        <v>3723</v>
      </c>
      <c r="B238" s="1">
        <v>5169</v>
      </c>
      <c r="C238" t="s">
        <v>232</v>
      </c>
      <c r="D238" s="2">
        <v>60000</v>
      </c>
      <c r="E238" s="1"/>
    </row>
    <row r="239" spans="1:5" ht="9.75" customHeight="1" x14ac:dyDescent="0.2"/>
    <row r="240" spans="1:5" ht="14.25" customHeight="1" x14ac:dyDescent="0.2">
      <c r="A240" s="11">
        <v>3723</v>
      </c>
      <c r="B240" s="11"/>
      <c r="C240" s="12" t="s">
        <v>172</v>
      </c>
      <c r="D240" s="13">
        <f>SUM(D238:D239)</f>
        <v>60000</v>
      </c>
      <c r="E240" s="11"/>
    </row>
    <row r="241" spans="1:5" ht="14.25" customHeight="1" x14ac:dyDescent="0.2">
      <c r="A241" s="11"/>
      <c r="B241" s="11"/>
      <c r="C241" s="12"/>
      <c r="D241" s="13"/>
      <c r="E241" s="11"/>
    </row>
    <row r="242" spans="1:5" ht="14.25" customHeight="1" x14ac:dyDescent="0.2">
      <c r="A242" s="11"/>
      <c r="B242" s="11"/>
      <c r="C242" s="12"/>
      <c r="D242" s="13"/>
      <c r="E242" s="11"/>
    </row>
    <row r="243" spans="1:5" ht="14.25" customHeight="1" x14ac:dyDescent="0.2">
      <c r="A243" s="11"/>
      <c r="B243" s="11"/>
      <c r="C243" s="12"/>
      <c r="D243" s="13"/>
      <c r="E243" s="11"/>
    </row>
    <row r="244" spans="1:5" ht="14.25" customHeight="1" x14ac:dyDescent="0.2">
      <c r="A244" s="11"/>
      <c r="B244" s="11"/>
      <c r="C244" s="12"/>
      <c r="D244" s="13"/>
      <c r="E244" s="11"/>
    </row>
    <row r="245" spans="1:5" s="12" customFormat="1" ht="33" customHeight="1" x14ac:dyDescent="0.3">
      <c r="A245" s="11"/>
      <c r="B245" s="11"/>
      <c r="C245" s="6" t="s">
        <v>197</v>
      </c>
      <c r="D245" s="13"/>
      <c r="E245" s="11"/>
    </row>
    <row r="246" spans="1:5" s="12" customFormat="1" ht="19.5" x14ac:dyDescent="0.3">
      <c r="A246" s="11"/>
      <c r="B246" s="11"/>
      <c r="C246" s="6"/>
      <c r="D246" s="13"/>
      <c r="E246" s="11"/>
    </row>
    <row r="247" spans="1:5" ht="7.5" customHeight="1" x14ac:dyDescent="0.2"/>
    <row r="248" spans="1:5" x14ac:dyDescent="0.2">
      <c r="A248" s="1">
        <v>3745</v>
      </c>
      <c r="B248" s="1">
        <v>5011</v>
      </c>
      <c r="C248" t="s">
        <v>83</v>
      </c>
      <c r="D248" s="2">
        <v>650000</v>
      </c>
    </row>
    <row r="249" spans="1:5" x14ac:dyDescent="0.2">
      <c r="A249" s="1">
        <v>3745</v>
      </c>
      <c r="B249" s="1">
        <v>5021</v>
      </c>
      <c r="C249" t="s">
        <v>54</v>
      </c>
      <c r="D249" s="2">
        <v>50000</v>
      </c>
    </row>
    <row r="250" spans="1:5" ht="12.2" customHeight="1" x14ac:dyDescent="0.2">
      <c r="A250" s="1">
        <v>3745</v>
      </c>
      <c r="B250" s="1">
        <v>5031</v>
      </c>
      <c r="C250" t="s">
        <v>84</v>
      </c>
      <c r="D250" s="47">
        <v>165000</v>
      </c>
    </row>
    <row r="251" spans="1:5" s="12" customFormat="1" x14ac:dyDescent="0.2">
      <c r="A251" s="1">
        <v>3745</v>
      </c>
      <c r="B251" s="1">
        <v>5032</v>
      </c>
      <c r="C251" t="s">
        <v>85</v>
      </c>
      <c r="D251" s="2">
        <v>60000</v>
      </c>
      <c r="E251" s="1"/>
    </row>
    <row r="252" spans="1:5" s="12" customFormat="1" ht="10.5" customHeight="1" x14ac:dyDescent="0.2">
      <c r="A252" s="1">
        <v>3745</v>
      </c>
      <c r="B252" s="1">
        <v>5132</v>
      </c>
      <c r="C252" t="s">
        <v>86</v>
      </c>
      <c r="D252" s="2">
        <v>6000</v>
      </c>
      <c r="E252" s="1"/>
    </row>
    <row r="253" spans="1:5" x14ac:dyDescent="0.2">
      <c r="A253" s="1">
        <v>3745</v>
      </c>
      <c r="B253" s="1">
        <v>5133</v>
      </c>
      <c r="C253" t="s">
        <v>87</v>
      </c>
      <c r="D253" s="2">
        <v>500</v>
      </c>
    </row>
    <row r="254" spans="1:5" x14ac:dyDescent="0.2">
      <c r="A254" s="1">
        <v>3745</v>
      </c>
      <c r="B254" s="1">
        <v>5137</v>
      </c>
      <c r="C254" t="s">
        <v>88</v>
      </c>
      <c r="D254" s="2">
        <v>30000</v>
      </c>
    </row>
    <row r="255" spans="1:5" x14ac:dyDescent="0.2">
      <c r="A255" s="1">
        <v>3745</v>
      </c>
      <c r="B255" s="1">
        <v>5139</v>
      </c>
      <c r="C255" t="s">
        <v>55</v>
      </c>
      <c r="D255" s="2">
        <v>48000</v>
      </c>
      <c r="E255" s="1" t="s">
        <v>17</v>
      </c>
    </row>
    <row r="256" spans="1:5" x14ac:dyDescent="0.2">
      <c r="A256" s="1">
        <v>3745</v>
      </c>
      <c r="B256" s="1">
        <v>5156</v>
      </c>
      <c r="C256" t="s">
        <v>89</v>
      </c>
      <c r="D256" s="2">
        <v>50000</v>
      </c>
    </row>
    <row r="257" spans="1:6" x14ac:dyDescent="0.2">
      <c r="A257" s="1">
        <v>3745</v>
      </c>
      <c r="B257" s="1">
        <v>5164</v>
      </c>
      <c r="C257" t="s">
        <v>195</v>
      </c>
      <c r="D257" s="2">
        <v>40000</v>
      </c>
    </row>
    <row r="258" spans="1:6" ht="13.7" customHeight="1" x14ac:dyDescent="0.2">
      <c r="A258" s="1">
        <v>3745</v>
      </c>
      <c r="B258" s="1">
        <v>5167</v>
      </c>
      <c r="C258" t="s">
        <v>90</v>
      </c>
      <c r="D258" s="2">
        <v>3000</v>
      </c>
    </row>
    <row r="259" spans="1:6" s="12" customFormat="1" ht="14.85" customHeight="1" x14ac:dyDescent="0.2">
      <c r="A259" s="1">
        <v>3745</v>
      </c>
      <c r="B259" s="1">
        <v>5169</v>
      </c>
      <c r="C259" t="s">
        <v>152</v>
      </c>
      <c r="D259" s="47">
        <v>40000</v>
      </c>
      <c r="E259" s="1" t="s">
        <v>17</v>
      </c>
    </row>
    <row r="260" spans="1:6" s="12" customFormat="1" ht="14.25" customHeight="1" x14ac:dyDescent="0.2">
      <c r="A260" s="1">
        <v>3745</v>
      </c>
      <c r="B260" s="1">
        <v>5171</v>
      </c>
      <c r="C260" t="s">
        <v>153</v>
      </c>
      <c r="D260" s="2">
        <v>50000</v>
      </c>
      <c r="E260" s="1"/>
    </row>
    <row r="261" spans="1:6" x14ac:dyDescent="0.2">
      <c r="A261" s="1">
        <v>3745</v>
      </c>
      <c r="B261" s="1">
        <v>5175</v>
      </c>
      <c r="C261" t="s">
        <v>154</v>
      </c>
      <c r="D261" s="2">
        <v>500</v>
      </c>
    </row>
    <row r="262" spans="1:6" ht="14.1" customHeight="1" x14ac:dyDescent="0.2">
      <c r="A262" s="1">
        <v>3745</v>
      </c>
      <c r="B262" s="1">
        <v>6122</v>
      </c>
      <c r="C262" t="s">
        <v>227</v>
      </c>
      <c r="D262" s="2">
        <v>100000</v>
      </c>
      <c r="F262" t="s">
        <v>17</v>
      </c>
    </row>
    <row r="263" spans="1:6" ht="14.1" customHeight="1" x14ac:dyDescent="0.2"/>
    <row r="264" spans="1:6" ht="14.1" customHeight="1" x14ac:dyDescent="0.2">
      <c r="A264" s="11">
        <v>3745</v>
      </c>
      <c r="B264" s="11"/>
      <c r="C264" s="12" t="s">
        <v>92</v>
      </c>
      <c r="D264" s="13">
        <f>SUM(D248:D263)</f>
        <v>1293000</v>
      </c>
      <c r="E264" s="11"/>
    </row>
    <row r="265" spans="1:6" ht="14.1" customHeight="1" x14ac:dyDescent="0.2"/>
    <row r="266" spans="1:6" ht="14.1" customHeight="1" x14ac:dyDescent="0.2"/>
    <row r="267" spans="1:6" ht="14.1" customHeight="1" x14ac:dyDescent="0.2">
      <c r="A267" s="1">
        <v>4351</v>
      </c>
      <c r="B267" s="1">
        <v>5339</v>
      </c>
      <c r="C267" t="s">
        <v>93</v>
      </c>
      <c r="D267" s="2">
        <v>20000</v>
      </c>
    </row>
    <row r="269" spans="1:6" x14ac:dyDescent="0.2">
      <c r="A269" s="8">
        <v>4351</v>
      </c>
      <c r="B269" s="8"/>
      <c r="C269" s="9" t="s">
        <v>94</v>
      </c>
      <c r="D269" s="10">
        <f>SUM(D267:D268)</f>
        <v>20000</v>
      </c>
      <c r="E269" s="8"/>
    </row>
    <row r="270" spans="1:6" x14ac:dyDescent="0.2">
      <c r="A270" s="8"/>
      <c r="B270" s="8"/>
      <c r="C270" s="9"/>
      <c r="D270" s="10"/>
      <c r="E270" s="8"/>
    </row>
    <row r="271" spans="1:6" x14ac:dyDescent="0.2">
      <c r="A271" s="1">
        <v>4359</v>
      </c>
      <c r="B271" s="1">
        <v>5222</v>
      </c>
      <c r="C271" t="s">
        <v>183</v>
      </c>
      <c r="D271" s="2">
        <v>5000</v>
      </c>
    </row>
    <row r="272" spans="1:6" x14ac:dyDescent="0.2">
      <c r="A272" s="1">
        <v>4359</v>
      </c>
      <c r="B272" s="1">
        <v>5339</v>
      </c>
      <c r="C272" t="s">
        <v>151</v>
      </c>
      <c r="D272" s="2">
        <v>20000</v>
      </c>
    </row>
    <row r="274" spans="1:5" x14ac:dyDescent="0.2">
      <c r="A274" s="8">
        <v>4359</v>
      </c>
      <c r="B274" s="8"/>
      <c r="C274" s="9" t="s">
        <v>95</v>
      </c>
      <c r="D274" s="10">
        <f>SUM(D270:D273)</f>
        <v>25000</v>
      </c>
      <c r="E274" s="8"/>
    </row>
    <row r="275" spans="1:5" x14ac:dyDescent="0.2">
      <c r="A275" s="8"/>
      <c r="B275" s="8"/>
      <c r="C275" s="9"/>
      <c r="D275" s="10"/>
      <c r="E275" s="8"/>
    </row>
    <row r="276" spans="1:5" x14ac:dyDescent="0.2">
      <c r="A276" s="1">
        <v>5213</v>
      </c>
      <c r="B276" s="1">
        <v>5139</v>
      </c>
      <c r="C276" t="s">
        <v>187</v>
      </c>
      <c r="D276" s="2">
        <v>10000</v>
      </c>
      <c r="E276" s="8"/>
    </row>
    <row r="277" spans="1:5" x14ac:dyDescent="0.2">
      <c r="A277" s="1">
        <v>5213</v>
      </c>
      <c r="B277" s="1">
        <v>5139</v>
      </c>
      <c r="C277" t="s">
        <v>228</v>
      </c>
      <c r="D277" s="2">
        <v>500000</v>
      </c>
      <c r="E277" s="8"/>
    </row>
    <row r="278" spans="1:5" ht="16.5" customHeight="1" x14ac:dyDescent="0.2">
      <c r="A278" s="1">
        <v>5213</v>
      </c>
      <c r="B278" s="1">
        <v>5901</v>
      </c>
      <c r="C278" t="s">
        <v>184</v>
      </c>
      <c r="D278" s="2">
        <v>20000</v>
      </c>
      <c r="E278" s="8"/>
    </row>
    <row r="279" spans="1:5" s="12" customFormat="1" ht="8.4499999999999993" customHeight="1" x14ac:dyDescent="0.2">
      <c r="A279" s="8"/>
      <c r="B279" s="8"/>
      <c r="C279" s="9"/>
      <c r="D279" s="10"/>
      <c r="E279" s="8"/>
    </row>
    <row r="280" spans="1:5" ht="14.25" customHeight="1" x14ac:dyDescent="0.2">
      <c r="A280" s="8">
        <v>5213</v>
      </c>
      <c r="B280" s="8"/>
      <c r="C280" s="9" t="s">
        <v>186</v>
      </c>
      <c r="D280" s="10">
        <f>SUM(D276:D279)</f>
        <v>530000</v>
      </c>
      <c r="E280" s="8"/>
    </row>
    <row r="281" spans="1:5" ht="10.15" customHeight="1" x14ac:dyDescent="0.2">
      <c r="A281" s="8"/>
      <c r="B281" s="8"/>
      <c r="C281" s="9"/>
      <c r="D281" s="10"/>
      <c r="E281" s="8"/>
    </row>
    <row r="282" spans="1:5" ht="19.5" x14ac:dyDescent="0.3">
      <c r="C282" s="6"/>
    </row>
    <row r="283" spans="1:5" ht="7.5" customHeight="1" x14ac:dyDescent="0.2"/>
    <row r="284" spans="1:5" s="9" customFormat="1" x14ac:dyDescent="0.2">
      <c r="A284" s="1">
        <v>5299</v>
      </c>
      <c r="B284" s="1">
        <v>5901</v>
      </c>
      <c r="C284" t="s">
        <v>184</v>
      </c>
      <c r="D284" s="2">
        <v>5000</v>
      </c>
      <c r="E284" s="1"/>
    </row>
    <row r="285" spans="1:5" s="9" customFormat="1" ht="3.75" customHeight="1" x14ac:dyDescent="0.2">
      <c r="A285" s="1"/>
      <c r="B285" s="1"/>
      <c r="C285"/>
      <c r="D285" s="2"/>
      <c r="E285" s="1"/>
    </row>
    <row r="286" spans="1:5" x14ac:dyDescent="0.2">
      <c r="A286" s="11">
        <v>5299</v>
      </c>
      <c r="B286" s="11" t="s">
        <v>17</v>
      </c>
      <c r="C286" s="12" t="s">
        <v>185</v>
      </c>
      <c r="D286" s="13">
        <f>SUM(D284)</f>
        <v>5000</v>
      </c>
    </row>
    <row r="288" spans="1:5" ht="19.5" customHeight="1" x14ac:dyDescent="0.2">
      <c r="A288" s="1">
        <v>5512</v>
      </c>
      <c r="B288" s="1">
        <v>5019</v>
      </c>
      <c r="C288" t="s">
        <v>173</v>
      </c>
      <c r="D288" s="2">
        <v>5000</v>
      </c>
    </row>
    <row r="289" spans="1:5" s="9" customFormat="1" x14ac:dyDescent="0.2">
      <c r="A289" s="1">
        <v>5512</v>
      </c>
      <c r="B289" s="1">
        <v>5132</v>
      </c>
      <c r="C289" t="s">
        <v>86</v>
      </c>
      <c r="D289" s="2">
        <v>25000</v>
      </c>
      <c r="E289" s="1"/>
    </row>
    <row r="290" spans="1:5" s="9" customFormat="1" x14ac:dyDescent="0.2">
      <c r="A290" s="1">
        <v>5512</v>
      </c>
      <c r="B290" s="1">
        <v>5137</v>
      </c>
      <c r="C290" t="s">
        <v>61</v>
      </c>
      <c r="D290" s="2">
        <v>15000</v>
      </c>
      <c r="E290" s="1"/>
    </row>
    <row r="291" spans="1:5" s="9" customFormat="1" x14ac:dyDescent="0.2">
      <c r="A291" s="1">
        <v>5512</v>
      </c>
      <c r="B291" s="1">
        <v>5139</v>
      </c>
      <c r="C291" t="s">
        <v>55</v>
      </c>
      <c r="D291" s="2">
        <v>15000</v>
      </c>
      <c r="E291" s="1"/>
    </row>
    <row r="292" spans="1:5" s="9" customFormat="1" x14ac:dyDescent="0.2">
      <c r="A292" s="1">
        <v>5512</v>
      </c>
      <c r="B292" s="1">
        <v>5154</v>
      </c>
      <c r="C292" t="s">
        <v>76</v>
      </c>
      <c r="D292" s="2">
        <v>55000</v>
      </c>
      <c r="E292" s="1"/>
    </row>
    <row r="293" spans="1:5" s="9" customFormat="1" ht="14.25" customHeight="1" x14ac:dyDescent="0.2">
      <c r="A293" s="1">
        <v>5512</v>
      </c>
      <c r="B293" s="1">
        <v>5156</v>
      </c>
      <c r="C293" t="s">
        <v>89</v>
      </c>
      <c r="D293" s="2">
        <v>35000</v>
      </c>
      <c r="E293" s="1"/>
    </row>
    <row r="294" spans="1:5" s="9" customFormat="1" x14ac:dyDescent="0.2">
      <c r="A294" s="1">
        <v>5512</v>
      </c>
      <c r="B294" s="1">
        <v>5162</v>
      </c>
      <c r="C294" t="s">
        <v>229</v>
      </c>
      <c r="D294" s="2">
        <v>15000</v>
      </c>
      <c r="E294" s="1"/>
    </row>
    <row r="295" spans="1:5" s="9" customFormat="1" ht="15.75" customHeight="1" x14ac:dyDescent="0.2">
      <c r="A295" s="1">
        <v>5512</v>
      </c>
      <c r="B295" s="1">
        <v>5167</v>
      </c>
      <c r="C295" t="s">
        <v>90</v>
      </c>
      <c r="D295" s="2">
        <v>8000</v>
      </c>
      <c r="E295" s="1"/>
    </row>
    <row r="296" spans="1:5" s="9" customFormat="1" x14ac:dyDescent="0.2">
      <c r="A296" s="1">
        <v>5512</v>
      </c>
      <c r="B296" s="1">
        <v>5169</v>
      </c>
      <c r="C296" t="s">
        <v>52</v>
      </c>
      <c r="D296" s="2">
        <v>25000</v>
      </c>
      <c r="E296" s="1"/>
    </row>
    <row r="297" spans="1:5" s="9" customFormat="1" x14ac:dyDescent="0.2">
      <c r="A297" s="1">
        <v>5512</v>
      </c>
      <c r="B297" s="1">
        <v>5171</v>
      </c>
      <c r="C297" t="s">
        <v>56</v>
      </c>
      <c r="D297" s="2">
        <v>70000</v>
      </c>
      <c r="E297" s="1" t="s">
        <v>17</v>
      </c>
    </row>
    <row r="298" spans="1:5" s="9" customFormat="1" x14ac:dyDescent="0.2">
      <c r="A298" s="1">
        <v>5512</v>
      </c>
      <c r="B298" s="1">
        <v>5175</v>
      </c>
      <c r="C298" t="s">
        <v>91</v>
      </c>
      <c r="D298" s="2">
        <v>5000</v>
      </c>
      <c r="E298" s="1"/>
    </row>
    <row r="299" spans="1:5" s="9" customFormat="1" ht="12.2" customHeight="1" x14ac:dyDescent="0.2">
      <c r="A299" s="1">
        <v>5512</v>
      </c>
      <c r="B299" s="1">
        <v>5194</v>
      </c>
      <c r="C299" t="s">
        <v>72</v>
      </c>
      <c r="D299" s="2">
        <v>10000</v>
      </c>
      <c r="E299" s="1"/>
    </row>
    <row r="300" spans="1:5" s="9" customFormat="1" x14ac:dyDescent="0.2">
      <c r="A300" s="1">
        <v>5512</v>
      </c>
      <c r="B300" s="1">
        <v>6121</v>
      </c>
      <c r="C300" t="s">
        <v>211</v>
      </c>
      <c r="D300" s="2">
        <v>900000</v>
      </c>
      <c r="E300" s="1"/>
    </row>
    <row r="301" spans="1:5" s="9" customFormat="1" ht="15" customHeight="1" x14ac:dyDescent="0.2">
      <c r="A301" s="1"/>
      <c r="B301" s="1"/>
      <c r="C301" s="64" t="s">
        <v>230</v>
      </c>
      <c r="D301" s="2"/>
      <c r="E301" s="1"/>
    </row>
    <row r="302" spans="1:5" s="9" customFormat="1" x14ac:dyDescent="0.2">
      <c r="A302" s="1"/>
      <c r="B302" s="1"/>
      <c r="C302" s="63"/>
      <c r="D302" s="2"/>
      <c r="E302" s="1"/>
    </row>
    <row r="303" spans="1:5" s="9" customFormat="1" ht="3.75" customHeight="1" x14ac:dyDescent="0.2">
      <c r="A303" s="1"/>
      <c r="B303" s="1"/>
      <c r="C303"/>
      <c r="D303" s="2"/>
      <c r="E303" s="1"/>
    </row>
    <row r="304" spans="1:5" s="9" customFormat="1" x14ac:dyDescent="0.2">
      <c r="A304" s="11">
        <v>5512</v>
      </c>
      <c r="B304" s="11"/>
      <c r="C304" s="12" t="s">
        <v>97</v>
      </c>
      <c r="D304" s="13">
        <f>SUM(D288:D303)</f>
        <v>1183000</v>
      </c>
      <c r="E304" s="11"/>
    </row>
    <row r="305" spans="1:5" s="9" customFormat="1" x14ac:dyDescent="0.2">
      <c r="A305" s="1"/>
      <c r="B305" s="1"/>
      <c r="C305"/>
      <c r="D305" s="2"/>
      <c r="E305" s="1"/>
    </row>
    <row r="306" spans="1:5" s="9" customFormat="1" x14ac:dyDescent="0.2">
      <c r="A306" s="1"/>
      <c r="B306" s="1"/>
      <c r="C306"/>
      <c r="D306" s="2"/>
      <c r="E306" s="1"/>
    </row>
    <row r="307" spans="1:5" s="9" customFormat="1" ht="19.5" x14ac:dyDescent="0.3">
      <c r="A307" s="1"/>
      <c r="B307" s="1"/>
      <c r="C307" s="6" t="s">
        <v>197</v>
      </c>
      <c r="D307" s="2"/>
      <c r="E307" s="1"/>
    </row>
    <row r="308" spans="1:5" s="9" customFormat="1" x14ac:dyDescent="0.2">
      <c r="A308" s="1"/>
      <c r="B308" s="1"/>
      <c r="C308"/>
      <c r="D308" s="2"/>
      <c r="E308" s="1"/>
    </row>
    <row r="309" spans="1:5" s="9" customFormat="1" x14ac:dyDescent="0.2">
      <c r="A309" s="1">
        <v>6112</v>
      </c>
      <c r="B309" s="1">
        <v>5019</v>
      </c>
      <c r="C309" t="s">
        <v>174</v>
      </c>
      <c r="D309" s="2">
        <v>5000</v>
      </c>
      <c r="E309" s="1"/>
    </row>
    <row r="310" spans="1:5" x14ac:dyDescent="0.2">
      <c r="A310" s="1">
        <v>6112</v>
      </c>
      <c r="B310" s="1">
        <v>5023</v>
      </c>
      <c r="C310" t="s">
        <v>98</v>
      </c>
      <c r="D310" s="47">
        <v>1200000</v>
      </c>
    </row>
    <row r="311" spans="1:5" x14ac:dyDescent="0.2">
      <c r="A311" s="1">
        <v>6112</v>
      </c>
      <c r="B311" s="1">
        <v>5031</v>
      </c>
      <c r="C311" t="s">
        <v>84</v>
      </c>
      <c r="D311" s="2">
        <v>165000</v>
      </c>
    </row>
    <row r="312" spans="1:5" x14ac:dyDescent="0.2">
      <c r="A312" s="1">
        <v>6112</v>
      </c>
      <c r="B312" s="1">
        <v>5032</v>
      </c>
      <c r="C312" t="s">
        <v>85</v>
      </c>
      <c r="D312" s="2">
        <v>100000</v>
      </c>
    </row>
    <row r="313" spans="1:5" x14ac:dyDescent="0.2">
      <c r="A313" s="1">
        <v>6112</v>
      </c>
      <c r="B313" s="1">
        <v>5167</v>
      </c>
      <c r="C313" t="s">
        <v>90</v>
      </c>
      <c r="D313" s="2">
        <v>5000</v>
      </c>
    </row>
    <row r="314" spans="1:5" x14ac:dyDescent="0.2">
      <c r="A314" s="1">
        <v>6112</v>
      </c>
      <c r="B314" s="1">
        <v>5173</v>
      </c>
      <c r="C314" t="s">
        <v>71</v>
      </c>
      <c r="D314" s="2">
        <v>10000</v>
      </c>
    </row>
    <row r="315" spans="1:5" x14ac:dyDescent="0.2">
      <c r="A315" s="1">
        <v>6112</v>
      </c>
      <c r="B315" s="1">
        <v>5175</v>
      </c>
      <c r="C315" t="s">
        <v>91</v>
      </c>
      <c r="D315" s="2">
        <v>5000</v>
      </c>
    </row>
    <row r="317" spans="1:5" x14ac:dyDescent="0.2">
      <c r="A317" s="11">
        <v>6112</v>
      </c>
      <c r="B317" s="11"/>
      <c r="C317" s="12" t="s">
        <v>99</v>
      </c>
      <c r="D317" s="13">
        <f>SUM(D309:D316)</f>
        <v>1490000</v>
      </c>
      <c r="E317" s="11"/>
    </row>
    <row r="318" spans="1:5" x14ac:dyDescent="0.2">
      <c r="A318" s="11"/>
      <c r="B318" s="11"/>
      <c r="C318" s="12"/>
      <c r="D318" s="13"/>
      <c r="E318" s="11"/>
    </row>
    <row r="319" spans="1:5" ht="7.5" customHeight="1" x14ac:dyDescent="0.2"/>
    <row r="320" spans="1:5" s="12" customFormat="1" x14ac:dyDescent="0.2">
      <c r="A320" s="1">
        <v>6171</v>
      </c>
      <c r="B320" s="1">
        <v>5011</v>
      </c>
      <c r="C320" t="s">
        <v>83</v>
      </c>
      <c r="D320" s="47">
        <v>600000</v>
      </c>
      <c r="E320" s="1"/>
    </row>
    <row r="321" spans="1:5" ht="12.75" customHeight="1" x14ac:dyDescent="0.2">
      <c r="A321" s="1">
        <v>6171</v>
      </c>
      <c r="B321" s="1">
        <v>5021</v>
      </c>
      <c r="C321" t="s">
        <v>100</v>
      </c>
      <c r="D321" s="2">
        <v>10000</v>
      </c>
    </row>
    <row r="322" spans="1:5" x14ac:dyDescent="0.2">
      <c r="A322" s="1">
        <v>6171</v>
      </c>
      <c r="B322" s="1">
        <v>5031</v>
      </c>
      <c r="C322" t="s">
        <v>84</v>
      </c>
      <c r="D322" s="2">
        <v>150000</v>
      </c>
      <c r="E322" s="1" t="s">
        <v>17</v>
      </c>
    </row>
    <row r="323" spans="1:5" x14ac:dyDescent="0.2">
      <c r="A323" s="1">
        <v>6171</v>
      </c>
      <c r="B323" s="1">
        <v>5032</v>
      </c>
      <c r="C323" t="s">
        <v>85</v>
      </c>
      <c r="D323" s="2">
        <v>50000</v>
      </c>
      <c r="E323" s="1" t="s">
        <v>17</v>
      </c>
    </row>
    <row r="324" spans="1:5" x14ac:dyDescent="0.2">
      <c r="A324" s="1">
        <v>6171</v>
      </c>
      <c r="B324" s="1">
        <v>5038</v>
      </c>
      <c r="C324" t="s">
        <v>101</v>
      </c>
      <c r="D324" s="2">
        <v>10000</v>
      </c>
    </row>
    <row r="325" spans="1:5" x14ac:dyDescent="0.2">
      <c r="A325" s="1">
        <v>6171</v>
      </c>
      <c r="B325" s="1">
        <v>5136</v>
      </c>
      <c r="C325" t="s">
        <v>102</v>
      </c>
      <c r="D325" s="2">
        <v>3000</v>
      </c>
    </row>
    <row r="326" spans="1:5" x14ac:dyDescent="0.2">
      <c r="A326" s="1">
        <v>6171</v>
      </c>
      <c r="B326" s="1">
        <v>5137</v>
      </c>
      <c r="C326" t="s">
        <v>61</v>
      </c>
      <c r="D326" s="2">
        <v>50000</v>
      </c>
    </row>
    <row r="327" spans="1:5" x14ac:dyDescent="0.2">
      <c r="A327" s="1">
        <v>6171</v>
      </c>
      <c r="B327" s="1">
        <v>5138</v>
      </c>
      <c r="C327" t="s">
        <v>156</v>
      </c>
      <c r="D327" s="2">
        <v>3000</v>
      </c>
    </row>
    <row r="328" spans="1:5" x14ac:dyDescent="0.2">
      <c r="A328" s="1">
        <v>6171</v>
      </c>
      <c r="B328" s="1">
        <v>5139</v>
      </c>
      <c r="C328" t="s">
        <v>55</v>
      </c>
      <c r="D328" s="2">
        <v>50000</v>
      </c>
      <c r="E328" s="1" t="s">
        <v>17</v>
      </c>
    </row>
    <row r="329" spans="1:5" x14ac:dyDescent="0.2">
      <c r="A329" s="1">
        <v>6171</v>
      </c>
      <c r="B329" s="1">
        <v>5151</v>
      </c>
      <c r="C329" t="s">
        <v>213</v>
      </c>
      <c r="D329" s="2">
        <v>40000</v>
      </c>
    </row>
    <row r="330" spans="1:5" x14ac:dyDescent="0.2">
      <c r="A330" s="1">
        <v>6171</v>
      </c>
      <c r="B330" s="1">
        <v>5153</v>
      </c>
      <c r="C330" t="s">
        <v>78</v>
      </c>
      <c r="D330" s="2">
        <v>140000</v>
      </c>
    </row>
    <row r="331" spans="1:5" ht="16.5" customHeight="1" x14ac:dyDescent="0.2">
      <c r="A331" s="1">
        <v>6171</v>
      </c>
      <c r="B331" s="1">
        <v>5154</v>
      </c>
      <c r="C331" t="s">
        <v>76</v>
      </c>
      <c r="D331" s="2">
        <v>35000</v>
      </c>
    </row>
    <row r="332" spans="1:5" s="12" customFormat="1" x14ac:dyDescent="0.2">
      <c r="A332" s="1">
        <v>6171</v>
      </c>
      <c r="B332" s="1">
        <v>5161</v>
      </c>
      <c r="C332" t="s">
        <v>103</v>
      </c>
      <c r="D332" s="2">
        <v>5000</v>
      </c>
      <c r="E332" s="1"/>
    </row>
    <row r="333" spans="1:5" s="12" customFormat="1" x14ac:dyDescent="0.2">
      <c r="A333" s="1">
        <v>6171</v>
      </c>
      <c r="B333" s="1">
        <v>5162</v>
      </c>
      <c r="C333" t="s">
        <v>96</v>
      </c>
      <c r="D333" s="2">
        <v>40000</v>
      </c>
      <c r="E333" s="1"/>
    </row>
    <row r="334" spans="1:5" x14ac:dyDescent="0.2">
      <c r="A334" s="1">
        <v>6171</v>
      </c>
      <c r="B334" s="1">
        <v>5166</v>
      </c>
      <c r="C334" t="s">
        <v>104</v>
      </c>
      <c r="D334" s="2">
        <v>100000</v>
      </c>
    </row>
    <row r="335" spans="1:5" x14ac:dyDescent="0.2">
      <c r="A335" s="1">
        <v>6171</v>
      </c>
      <c r="B335" s="1">
        <v>5167</v>
      </c>
      <c r="C335" t="s">
        <v>90</v>
      </c>
      <c r="D335" s="2">
        <v>14000</v>
      </c>
    </row>
    <row r="336" spans="1:5" x14ac:dyDescent="0.2">
      <c r="A336" s="1">
        <v>6171</v>
      </c>
      <c r="B336" s="1">
        <v>5168</v>
      </c>
      <c r="C336" t="s">
        <v>105</v>
      </c>
      <c r="D336" s="2">
        <v>100000</v>
      </c>
    </row>
    <row r="337" spans="1:5" x14ac:dyDescent="0.2">
      <c r="A337" s="1">
        <v>6171</v>
      </c>
      <c r="B337" s="1">
        <v>5169</v>
      </c>
      <c r="C337" t="s">
        <v>52</v>
      </c>
      <c r="D337" s="2">
        <v>85000</v>
      </c>
      <c r="E337" s="1" t="s">
        <v>17</v>
      </c>
    </row>
    <row r="338" spans="1:5" x14ac:dyDescent="0.2">
      <c r="A338" s="1">
        <v>6171</v>
      </c>
      <c r="B338" s="1">
        <v>5171</v>
      </c>
      <c r="C338" t="s">
        <v>231</v>
      </c>
      <c r="D338" s="2">
        <v>300000</v>
      </c>
    </row>
    <row r="339" spans="1:5" x14ac:dyDescent="0.2">
      <c r="A339" s="1">
        <v>6171</v>
      </c>
      <c r="B339" s="1">
        <v>5172</v>
      </c>
      <c r="C339" t="s">
        <v>106</v>
      </c>
      <c r="D339" s="2">
        <v>20000</v>
      </c>
      <c r="E339" s="1" t="s">
        <v>17</v>
      </c>
    </row>
    <row r="340" spans="1:5" x14ac:dyDescent="0.2">
      <c r="A340" s="1">
        <v>6171</v>
      </c>
      <c r="B340" s="1">
        <v>5173</v>
      </c>
      <c r="C340" t="s">
        <v>71</v>
      </c>
      <c r="D340" s="2">
        <v>5000</v>
      </c>
    </row>
    <row r="341" spans="1:5" x14ac:dyDescent="0.2">
      <c r="A341" s="1">
        <v>6171</v>
      </c>
      <c r="B341" s="1">
        <v>5175</v>
      </c>
      <c r="C341" t="s">
        <v>91</v>
      </c>
      <c r="D341" s="2">
        <v>10000</v>
      </c>
    </row>
    <row r="342" spans="1:5" x14ac:dyDescent="0.2">
      <c r="A342" s="1">
        <v>6171</v>
      </c>
      <c r="B342" s="1">
        <v>5321</v>
      </c>
      <c r="C342" t="s">
        <v>107</v>
      </c>
      <c r="D342" s="2">
        <v>20000</v>
      </c>
    </row>
    <row r="343" spans="1:5" x14ac:dyDescent="0.2">
      <c r="A343" s="1">
        <v>6171</v>
      </c>
      <c r="B343" s="1">
        <v>5362</v>
      </c>
      <c r="C343" t="s">
        <v>108</v>
      </c>
      <c r="D343" s="2">
        <v>10000</v>
      </c>
    </row>
    <row r="344" spans="1:5" x14ac:dyDescent="0.2">
      <c r="A344" s="1">
        <v>6171</v>
      </c>
      <c r="B344" s="1">
        <v>5424</v>
      </c>
      <c r="C344" t="s">
        <v>109</v>
      </c>
      <c r="D344" s="2">
        <v>10000</v>
      </c>
    </row>
    <row r="345" spans="1:5" x14ac:dyDescent="0.2">
      <c r="A345" s="1">
        <v>6171</v>
      </c>
      <c r="B345" s="1">
        <v>5499</v>
      </c>
      <c r="C345" t="s">
        <v>110</v>
      </c>
      <c r="D345" s="2">
        <v>120000</v>
      </c>
    </row>
    <row r="346" spans="1:5" x14ac:dyDescent="0.2">
      <c r="A346" s="1" t="s">
        <v>17</v>
      </c>
    </row>
    <row r="348" spans="1:5" x14ac:dyDescent="0.2">
      <c r="A348" s="11">
        <v>6171</v>
      </c>
      <c r="B348" s="11"/>
      <c r="C348" s="12" t="s">
        <v>111</v>
      </c>
      <c r="D348" s="13">
        <f>SUM(D320:D347)</f>
        <v>1980000</v>
      </c>
      <c r="E348" s="11"/>
    </row>
    <row r="350" spans="1:5" ht="19.5" x14ac:dyDescent="0.3">
      <c r="C350" s="6"/>
    </row>
    <row r="351" spans="1:5" x14ac:dyDescent="0.2">
      <c r="A351" s="1">
        <v>6310</v>
      </c>
      <c r="B351" s="1">
        <v>5163</v>
      </c>
      <c r="C351" t="s">
        <v>112</v>
      </c>
      <c r="D351" s="2">
        <v>20000</v>
      </c>
    </row>
    <row r="352" spans="1:5" ht="8.4499999999999993" customHeight="1" x14ac:dyDescent="0.2"/>
    <row r="353" spans="1:5" x14ac:dyDescent="0.2">
      <c r="A353" s="11">
        <v>6310</v>
      </c>
      <c r="B353" s="11"/>
      <c r="C353" s="12" t="s">
        <v>113</v>
      </c>
      <c r="D353" s="13">
        <f>SUM(D351:D352)</f>
        <v>20000</v>
      </c>
    </row>
    <row r="356" spans="1:5" x14ac:dyDescent="0.2">
      <c r="A356" s="1">
        <v>6320</v>
      </c>
      <c r="B356" s="1">
        <v>5163</v>
      </c>
      <c r="C356" t="s">
        <v>114</v>
      </c>
      <c r="D356" s="2">
        <v>75000</v>
      </c>
    </row>
    <row r="357" spans="1:5" ht="4.7" customHeight="1" x14ac:dyDescent="0.2"/>
    <row r="358" spans="1:5" s="12" customFormat="1" x14ac:dyDescent="0.2">
      <c r="A358" s="11">
        <v>6320</v>
      </c>
      <c r="B358" s="11"/>
      <c r="C358" s="12" t="s">
        <v>114</v>
      </c>
      <c r="D358" s="13">
        <f>SUM(D356:D357)</f>
        <v>75000</v>
      </c>
      <c r="E358" s="11"/>
    </row>
    <row r="361" spans="1:5" ht="17.45" customHeight="1" x14ac:dyDescent="0.2">
      <c r="A361" s="1">
        <v>6399</v>
      </c>
      <c r="B361" s="1">
        <v>5362</v>
      </c>
      <c r="C361" t="s">
        <v>157</v>
      </c>
      <c r="D361" s="2">
        <v>250000</v>
      </c>
    </row>
    <row r="362" spans="1:5" ht="4.7" customHeight="1" x14ac:dyDescent="0.2"/>
    <row r="363" spans="1:5" s="9" customFormat="1" x14ac:dyDescent="0.2">
      <c r="A363" s="11">
        <v>6399</v>
      </c>
      <c r="B363" s="11"/>
      <c r="C363" s="12" t="s">
        <v>115</v>
      </c>
      <c r="D363" s="13">
        <f>SUM(D361:D362)</f>
        <v>250000</v>
      </c>
      <c r="E363" s="11"/>
    </row>
    <row r="364" spans="1:5" s="9" customFormat="1" x14ac:dyDescent="0.2">
      <c r="A364" s="1"/>
      <c r="B364" s="1"/>
      <c r="C364"/>
      <c r="D364" s="2"/>
      <c r="E364" s="1"/>
    </row>
    <row r="365" spans="1:5" s="9" customFormat="1" x14ac:dyDescent="0.2">
      <c r="A365" s="1"/>
      <c r="B365" s="1"/>
      <c r="C365"/>
      <c r="D365" s="2"/>
      <c r="E365" s="1"/>
    </row>
    <row r="366" spans="1:5" s="9" customFormat="1" ht="30.2" customHeight="1" x14ac:dyDescent="0.25">
      <c r="A366" s="56"/>
      <c r="B366" s="56"/>
      <c r="C366" s="57" t="s">
        <v>158</v>
      </c>
      <c r="D366" s="58">
        <f>D286+D240+D363+D358+D353+D348+D317+D304+D280+D274+D269+D264++D235+D230+D225+D216+D210+D200+D191+D171+D161+D152+D143+D137+D129+D122+D116+D87+D71+D65+D51+D43+D36+D31+D23+D13+D103</f>
        <v>23517000</v>
      </c>
      <c r="E366" s="1"/>
    </row>
    <row r="367" spans="1:5" s="9" customFormat="1" x14ac:dyDescent="0.2">
      <c r="A367" s="1"/>
      <c r="B367" s="1"/>
      <c r="C367"/>
      <c r="D367" s="2"/>
      <c r="E367" s="1"/>
    </row>
    <row r="369" spans="1:12" x14ac:dyDescent="0.2">
      <c r="D369" s="2" t="s">
        <v>17</v>
      </c>
    </row>
    <row r="371" spans="1:12" ht="7.5" customHeight="1" x14ac:dyDescent="0.2"/>
    <row r="372" spans="1:12" s="12" customFormat="1" x14ac:dyDescent="0.2">
      <c r="A372" s="1"/>
      <c r="B372" s="1"/>
      <c r="C372" t="s">
        <v>17</v>
      </c>
      <c r="D372" s="2"/>
      <c r="E372" s="1"/>
    </row>
    <row r="376" spans="1:12" x14ac:dyDescent="0.2">
      <c r="I376" s="1"/>
      <c r="J376" s="1"/>
      <c r="L376" s="2"/>
    </row>
    <row r="377" spans="1:12" s="12" customFormat="1" x14ac:dyDescent="0.2">
      <c r="A377" s="1"/>
      <c r="B377" s="1"/>
      <c r="C377"/>
      <c r="D377" s="2"/>
      <c r="E377" s="1"/>
      <c r="I377" s="1"/>
      <c r="J377" s="1"/>
      <c r="K377"/>
      <c r="L377" s="2"/>
    </row>
    <row r="378" spans="1:12" x14ac:dyDescent="0.2">
      <c r="I378" s="11"/>
      <c r="J378" s="11"/>
      <c r="K378" s="12"/>
      <c r="L378" s="13"/>
    </row>
    <row r="379" spans="1:12" x14ac:dyDescent="0.2">
      <c r="I379" s="1"/>
      <c r="J379" s="1"/>
      <c r="L379" s="2"/>
    </row>
  </sheetData>
  <pageMargins left="0.59055118110236227" right="0.23622047244094491" top="0.51181102362204722" bottom="0.31496062992125984" header="0.51181102362204722" footer="0.51181102362204722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21"/>
  <sheetViews>
    <sheetView topLeftCell="A61" workbookViewId="0">
      <selection activeCell="C3" sqref="C3"/>
    </sheetView>
  </sheetViews>
  <sheetFormatPr defaultColWidth="11.5703125" defaultRowHeight="12.75" x14ac:dyDescent="0.2"/>
  <cols>
    <col min="1" max="1" width="6.140625" style="1" customWidth="1"/>
    <col min="2" max="2" width="1.42578125" style="1" customWidth="1"/>
    <col min="3" max="3" width="6.7109375" style="1" customWidth="1"/>
    <col min="4" max="4" width="50.7109375" customWidth="1"/>
    <col min="5" max="5" width="25.28515625" style="2" customWidth="1"/>
    <col min="6" max="6" width="8.7109375" style="1" hidden="1" customWidth="1"/>
    <col min="7" max="7" width="15.7109375" hidden="1" customWidth="1"/>
    <col min="8" max="8" width="4.28515625" customWidth="1"/>
    <col min="9" max="10" width="3.7109375" hidden="1" customWidth="1"/>
    <col min="11" max="11" width="0" hidden="1" customWidth="1"/>
    <col min="12" max="12" width="3.7109375" customWidth="1"/>
    <col min="13" max="13" width="3.5703125" customWidth="1"/>
    <col min="14" max="15" width="15.7109375" bestFit="1" customWidth="1"/>
  </cols>
  <sheetData>
    <row r="2" spans="1:8" s="4" customFormat="1" ht="26.1" customHeight="1" x14ac:dyDescent="0.35">
      <c r="A2" s="50"/>
      <c r="B2" s="50"/>
      <c r="C2" s="51" t="s">
        <v>234</v>
      </c>
      <c r="D2" s="51"/>
      <c r="E2" s="52">
        <v>2023</v>
      </c>
      <c r="F2" s="3"/>
    </row>
    <row r="4" spans="1:8" x14ac:dyDescent="0.2">
      <c r="A4" s="48" t="s">
        <v>17</v>
      </c>
      <c r="B4" s="59"/>
      <c r="C4"/>
    </row>
    <row r="5" spans="1:8" ht="15.75" x14ac:dyDescent="0.2">
      <c r="A5" s="60"/>
    </row>
    <row r="6" spans="1:8" s="6" customFormat="1" ht="19.5" x14ac:dyDescent="0.3">
      <c r="A6" s="5"/>
      <c r="B6" s="5"/>
      <c r="C6" s="5"/>
      <c r="D6" s="6" t="s">
        <v>196</v>
      </c>
      <c r="E6" s="7"/>
      <c r="F6" s="5"/>
    </row>
    <row r="9" spans="1:8" s="9" customFormat="1" x14ac:dyDescent="0.2">
      <c r="A9" s="8" t="s">
        <v>0</v>
      </c>
      <c r="B9" s="8"/>
      <c r="C9" s="8" t="s">
        <v>1</v>
      </c>
      <c r="D9" s="9" t="s">
        <v>2</v>
      </c>
      <c r="E9" s="10" t="s">
        <v>3</v>
      </c>
      <c r="F9" s="8"/>
    </row>
    <row r="11" spans="1:8" x14ac:dyDescent="0.2">
      <c r="A11" s="1">
        <v>0</v>
      </c>
      <c r="C11" s="1">
        <v>1111</v>
      </c>
      <c r="D11" t="s">
        <v>4</v>
      </c>
      <c r="E11" s="10">
        <v>1900000</v>
      </c>
    </row>
    <row r="12" spans="1:8" x14ac:dyDescent="0.2">
      <c r="C12" s="1">
        <v>1112</v>
      </c>
      <c r="D12" t="s">
        <v>5</v>
      </c>
      <c r="E12" s="10">
        <v>150000</v>
      </c>
      <c r="H12" t="s">
        <v>199</v>
      </c>
    </row>
    <row r="13" spans="1:8" x14ac:dyDescent="0.2">
      <c r="C13" s="1">
        <v>1113</v>
      </c>
      <c r="D13" t="s">
        <v>162</v>
      </c>
      <c r="E13" s="10">
        <v>400000</v>
      </c>
      <c r="H13" t="s">
        <v>199</v>
      </c>
    </row>
    <row r="14" spans="1:8" x14ac:dyDescent="0.2">
      <c r="C14" s="1">
        <v>1121</v>
      </c>
      <c r="D14" t="s">
        <v>6</v>
      </c>
      <c r="E14" s="10">
        <v>2800000</v>
      </c>
      <c r="H14" t="s">
        <v>199</v>
      </c>
    </row>
    <row r="15" spans="1:8" x14ac:dyDescent="0.2">
      <c r="C15" s="1">
        <v>1122</v>
      </c>
      <c r="D15" t="s">
        <v>7</v>
      </c>
      <c r="E15" s="10">
        <v>250000</v>
      </c>
      <c r="H15" t="s">
        <v>199</v>
      </c>
    </row>
    <row r="16" spans="1:8" x14ac:dyDescent="0.2">
      <c r="C16" s="1">
        <v>1211</v>
      </c>
      <c r="D16" t="s">
        <v>8</v>
      </c>
      <c r="E16" s="10">
        <v>5500000</v>
      </c>
      <c r="H16" t="s">
        <v>199</v>
      </c>
    </row>
    <row r="17" spans="1:15" x14ac:dyDescent="0.2">
      <c r="C17" s="1">
        <v>1334</v>
      </c>
      <c r="D17" t="s">
        <v>9</v>
      </c>
      <c r="E17" s="10">
        <v>20000</v>
      </c>
    </row>
    <row r="18" spans="1:15" x14ac:dyDescent="0.2">
      <c r="C18" s="1">
        <v>1341</v>
      </c>
      <c r="D18" t="s">
        <v>11</v>
      </c>
      <c r="E18" s="10">
        <v>22000</v>
      </c>
    </row>
    <row r="19" spans="1:15" x14ac:dyDescent="0.2">
      <c r="C19" s="1">
        <v>1342</v>
      </c>
      <c r="D19" t="s">
        <v>13</v>
      </c>
      <c r="E19" s="10">
        <v>2000</v>
      </c>
    </row>
    <row r="20" spans="1:15" x14ac:dyDescent="0.2">
      <c r="C20" s="1">
        <v>1343</v>
      </c>
      <c r="D20" t="s">
        <v>12</v>
      </c>
      <c r="E20" s="10">
        <v>2000</v>
      </c>
      <c r="H20" t="s">
        <v>199</v>
      </c>
    </row>
    <row r="21" spans="1:15" x14ac:dyDescent="0.2">
      <c r="C21" s="1">
        <v>1345</v>
      </c>
      <c r="D21" t="s">
        <v>10</v>
      </c>
      <c r="E21" s="10">
        <v>480000</v>
      </c>
      <c r="H21" t="s">
        <v>199</v>
      </c>
    </row>
    <row r="22" spans="1:15" x14ac:dyDescent="0.2">
      <c r="C22" s="1">
        <v>1361</v>
      </c>
      <c r="D22" t="s">
        <v>14</v>
      </c>
      <c r="E22" s="10">
        <v>15000</v>
      </c>
    </row>
    <row r="23" spans="1:15" x14ac:dyDescent="0.2">
      <c r="C23" s="1">
        <v>1381</v>
      </c>
      <c r="D23" t="s">
        <v>15</v>
      </c>
      <c r="E23" s="10">
        <v>90000</v>
      </c>
      <c r="H23" t="s">
        <v>199</v>
      </c>
    </row>
    <row r="24" spans="1:15" x14ac:dyDescent="0.2">
      <c r="C24" s="1">
        <v>1511</v>
      </c>
      <c r="D24" t="s">
        <v>16</v>
      </c>
      <c r="E24" s="10">
        <v>1200000</v>
      </c>
      <c r="G24" s="36">
        <f>SUM(E11:E24)</f>
        <v>12831000</v>
      </c>
      <c r="O24" s="36"/>
    </row>
    <row r="25" spans="1:15" ht="4.7" customHeight="1" x14ac:dyDescent="0.2">
      <c r="C25" s="1" t="s">
        <v>17</v>
      </c>
      <c r="E25" s="10"/>
      <c r="G25" s="36" t="s">
        <v>17</v>
      </c>
    </row>
    <row r="26" spans="1:15" ht="12.75" customHeight="1" x14ac:dyDescent="0.2">
      <c r="C26" s="1">
        <v>4121</v>
      </c>
      <c r="D26" t="s">
        <v>200</v>
      </c>
      <c r="E26" s="10">
        <v>3000</v>
      </c>
      <c r="G26" s="36"/>
    </row>
    <row r="27" spans="1:15" x14ac:dyDescent="0.2">
      <c r="A27" s="11" t="s">
        <v>18</v>
      </c>
      <c r="B27" s="11"/>
      <c r="C27" s="1">
        <v>4112</v>
      </c>
      <c r="D27" t="s">
        <v>19</v>
      </c>
      <c r="E27" s="10">
        <v>165000</v>
      </c>
      <c r="G27" t="s">
        <v>17</v>
      </c>
      <c r="N27" s="36">
        <f>SUM(E11:E28)</f>
        <v>12999000</v>
      </c>
    </row>
    <row r="28" spans="1:15" x14ac:dyDescent="0.2">
      <c r="A28" s="11"/>
      <c r="B28" s="11"/>
      <c r="C28" s="8"/>
      <c r="E28" s="10" t="s">
        <v>17</v>
      </c>
    </row>
    <row r="29" spans="1:15" x14ac:dyDescent="0.2">
      <c r="A29" s="1" t="s">
        <v>17</v>
      </c>
      <c r="G29" t="s">
        <v>17</v>
      </c>
    </row>
    <row r="30" spans="1:15" x14ac:dyDescent="0.2">
      <c r="A30" s="1">
        <v>1012</v>
      </c>
      <c r="C30" s="1">
        <v>2131</v>
      </c>
      <c r="D30" t="s">
        <v>20</v>
      </c>
      <c r="E30" s="2">
        <v>100000</v>
      </c>
      <c r="G30" s="1" t="s">
        <v>17</v>
      </c>
    </row>
    <row r="31" spans="1:15" ht="7.5" customHeight="1" x14ac:dyDescent="0.2">
      <c r="A31" s="11" t="s">
        <v>17</v>
      </c>
      <c r="B31" s="11"/>
      <c r="E31" s="10" t="s">
        <v>17</v>
      </c>
    </row>
    <row r="32" spans="1:15" s="12" customFormat="1" x14ac:dyDescent="0.2">
      <c r="A32" s="11">
        <v>1012</v>
      </c>
      <c r="B32" s="11"/>
      <c r="C32" s="11"/>
      <c r="D32" s="12" t="s">
        <v>21</v>
      </c>
      <c r="E32" s="13">
        <f>SUM(E30:E31)</f>
        <v>100000</v>
      </c>
      <c r="F32" s="11"/>
      <c r="G32" s="12" t="s">
        <v>17</v>
      </c>
    </row>
    <row r="33" spans="1:7" s="12" customFormat="1" x14ac:dyDescent="0.2">
      <c r="A33" s="11"/>
      <c r="B33" s="11"/>
      <c r="C33" s="11"/>
      <c r="E33" s="13"/>
      <c r="F33" s="11"/>
    </row>
    <row r="34" spans="1:7" x14ac:dyDescent="0.2">
      <c r="A34" s="1" t="s">
        <v>17</v>
      </c>
      <c r="C34" s="8"/>
      <c r="D34" s="9"/>
      <c r="E34" s="10"/>
    </row>
    <row r="35" spans="1:7" x14ac:dyDescent="0.2">
      <c r="A35" s="1">
        <v>1032</v>
      </c>
      <c r="C35" s="1">
        <v>2111</v>
      </c>
      <c r="D35" t="s">
        <v>22</v>
      </c>
      <c r="E35" s="2">
        <v>100000</v>
      </c>
      <c r="G35" t="s">
        <v>175</v>
      </c>
    </row>
    <row r="36" spans="1:7" ht="7.5" customHeight="1" x14ac:dyDescent="0.2">
      <c r="A36" s="11" t="s">
        <v>17</v>
      </c>
      <c r="B36" s="11"/>
    </row>
    <row r="37" spans="1:7" s="12" customFormat="1" x14ac:dyDescent="0.2">
      <c r="A37" s="11">
        <v>1032</v>
      </c>
      <c r="B37" s="11"/>
      <c r="C37" s="11" t="s">
        <v>17</v>
      </c>
      <c r="D37" s="12" t="s">
        <v>23</v>
      </c>
      <c r="E37" s="13">
        <f>SUM(E35:E36)</f>
        <v>100000</v>
      </c>
      <c r="F37" s="11"/>
    </row>
    <row r="38" spans="1:7" s="12" customFormat="1" x14ac:dyDescent="0.2">
      <c r="A38" s="11"/>
      <c r="B38" s="11"/>
      <c r="C38" s="11"/>
      <c r="E38" s="13"/>
      <c r="F38" s="11"/>
    </row>
    <row r="40" spans="1:7" x14ac:dyDescent="0.2">
      <c r="A40" s="1">
        <v>2321</v>
      </c>
      <c r="C40" s="1">
        <v>2139</v>
      </c>
      <c r="D40" t="s">
        <v>125</v>
      </c>
      <c r="E40" s="2">
        <v>3000</v>
      </c>
    </row>
    <row r="41" spans="1:7" x14ac:dyDescent="0.2">
      <c r="D41" t="s">
        <v>164</v>
      </c>
      <c r="E41" s="2">
        <v>50000</v>
      </c>
    </row>
    <row r="42" spans="1:7" ht="7.5" customHeight="1" x14ac:dyDescent="0.2"/>
    <row r="43" spans="1:7" s="12" customFormat="1" x14ac:dyDescent="0.2">
      <c r="A43" s="11">
        <v>2321</v>
      </c>
      <c r="B43" s="11"/>
      <c r="C43" s="11"/>
      <c r="D43" s="12" t="s">
        <v>25</v>
      </c>
      <c r="E43" s="13">
        <f>SUM(E40:E42)</f>
        <v>53000</v>
      </c>
      <c r="F43" s="11"/>
    </row>
    <row r="44" spans="1:7" s="12" customFormat="1" x14ac:dyDescent="0.2">
      <c r="A44" s="11"/>
      <c r="B44" s="11"/>
      <c r="C44" s="11"/>
      <c r="E44" s="13"/>
      <c r="F44" s="11"/>
    </row>
    <row r="45" spans="1:7" x14ac:dyDescent="0.2">
      <c r="A45" s="1">
        <v>2411</v>
      </c>
      <c r="C45" s="1">
        <v>2111</v>
      </c>
      <c r="D45" t="s">
        <v>26</v>
      </c>
      <c r="E45" s="2">
        <v>160000</v>
      </c>
    </row>
    <row r="46" spans="1:7" x14ac:dyDescent="0.2">
      <c r="A46" s="1">
        <v>2411</v>
      </c>
      <c r="C46" s="1">
        <v>2112</v>
      </c>
      <c r="D46" t="s">
        <v>126</v>
      </c>
      <c r="E46" s="2">
        <v>10000</v>
      </c>
    </row>
    <row r="47" spans="1:7" ht="6.6" customHeight="1" x14ac:dyDescent="0.2"/>
    <row r="48" spans="1:7" s="12" customFormat="1" x14ac:dyDescent="0.2">
      <c r="A48" s="11">
        <v>2411</v>
      </c>
      <c r="B48" s="11"/>
      <c r="C48" s="11"/>
      <c r="D48" s="12" t="s">
        <v>27</v>
      </c>
      <c r="E48" s="13">
        <f>SUM(E45:E47)</f>
        <v>170000</v>
      </c>
      <c r="F48" s="11"/>
    </row>
    <row r="49" spans="1:8" s="12" customFormat="1" x14ac:dyDescent="0.2">
      <c r="A49" s="11"/>
      <c r="B49" s="11"/>
      <c r="C49" s="11"/>
      <c r="E49" s="13"/>
      <c r="F49" s="11"/>
    </row>
    <row r="50" spans="1:8" s="12" customFormat="1" x14ac:dyDescent="0.2">
      <c r="A50" s="11"/>
      <c r="B50" s="11"/>
      <c r="C50" s="11"/>
      <c r="E50" s="13"/>
      <c r="F50" s="11"/>
    </row>
    <row r="51" spans="1:8" s="12" customFormat="1" x14ac:dyDescent="0.2">
      <c r="A51" s="1">
        <v>3115</v>
      </c>
      <c r="B51" s="1"/>
      <c r="C51" s="1">
        <v>2111</v>
      </c>
      <c r="D51" t="s">
        <v>189</v>
      </c>
      <c r="E51" s="2">
        <v>3600000</v>
      </c>
      <c r="F51" s="11"/>
      <c r="H51" s="12" t="s">
        <v>199</v>
      </c>
    </row>
    <row r="52" spans="1:8" s="12" customFormat="1" x14ac:dyDescent="0.2">
      <c r="A52" s="1"/>
      <c r="B52" s="1"/>
      <c r="C52" s="1"/>
      <c r="D52"/>
      <c r="E52" s="2"/>
      <c r="F52" s="11"/>
    </row>
    <row r="53" spans="1:8" s="12" customFormat="1" x14ac:dyDescent="0.2">
      <c r="A53" s="11">
        <v>3115</v>
      </c>
      <c r="B53" s="11"/>
      <c r="C53" s="11"/>
      <c r="D53" s="12" t="s">
        <v>167</v>
      </c>
      <c r="E53" s="13">
        <f>SUM(E51:E52)</f>
        <v>3600000</v>
      </c>
      <c r="F53" s="11"/>
    </row>
    <row r="54" spans="1:8" ht="12.95" customHeight="1" x14ac:dyDescent="0.2"/>
    <row r="56" spans="1:8" x14ac:dyDescent="0.2">
      <c r="A56" s="1">
        <v>3117</v>
      </c>
      <c r="C56" s="1">
        <v>2132</v>
      </c>
      <c r="D56" t="s">
        <v>28</v>
      </c>
      <c r="E56" s="2">
        <v>1</v>
      </c>
    </row>
    <row r="57" spans="1:8" ht="7.5" customHeight="1" x14ac:dyDescent="0.2"/>
    <row r="58" spans="1:8" s="12" customFormat="1" x14ac:dyDescent="0.2">
      <c r="A58" s="11">
        <v>3117</v>
      </c>
      <c r="B58" s="11"/>
      <c r="C58" s="11"/>
      <c r="D58" s="12" t="s">
        <v>29</v>
      </c>
      <c r="E58" s="13">
        <f>SUM(E56:E57)</f>
        <v>1</v>
      </c>
      <c r="F58" s="11"/>
    </row>
    <row r="59" spans="1:8" ht="57.75" customHeight="1" x14ac:dyDescent="0.2"/>
    <row r="60" spans="1:8" ht="36" customHeight="1" x14ac:dyDescent="0.3">
      <c r="A60" s="5"/>
      <c r="B60" s="5"/>
      <c r="C60" s="5"/>
      <c r="D60" s="6" t="s">
        <v>196</v>
      </c>
      <c r="E60" s="7"/>
    </row>
    <row r="61" spans="1:8" ht="4.7" customHeight="1" x14ac:dyDescent="0.2"/>
    <row r="63" spans="1:8" x14ac:dyDescent="0.2">
      <c r="A63" s="1">
        <v>3511</v>
      </c>
      <c r="C63" s="1">
        <v>2111</v>
      </c>
      <c r="D63" t="s">
        <v>202</v>
      </c>
      <c r="E63" s="47">
        <v>15000</v>
      </c>
    </row>
    <row r="64" spans="1:8" ht="13.9" customHeight="1" x14ac:dyDescent="0.2">
      <c r="A64" s="1">
        <v>3511</v>
      </c>
      <c r="C64" s="1">
        <v>2132</v>
      </c>
      <c r="D64" t="s">
        <v>201</v>
      </c>
      <c r="E64" s="2">
        <v>10000</v>
      </c>
    </row>
    <row r="65" spans="1:8" s="12" customFormat="1" ht="3.6" customHeight="1" x14ac:dyDescent="0.2">
      <c r="A65" s="1"/>
      <c r="B65" s="1"/>
      <c r="C65" s="1"/>
      <c r="D65"/>
      <c r="E65" s="2"/>
      <c r="F65" s="11"/>
    </row>
    <row r="66" spans="1:8" s="12" customFormat="1" ht="12.2" customHeight="1" x14ac:dyDescent="0.2">
      <c r="A66" s="11">
        <v>3511</v>
      </c>
      <c r="B66" s="11"/>
      <c r="C66" s="11"/>
      <c r="D66" s="12" t="s">
        <v>31</v>
      </c>
      <c r="E66" s="13">
        <f>SUM(E63:E65)</f>
        <v>25000</v>
      </c>
      <c r="F66" s="11"/>
    </row>
    <row r="67" spans="1:8" s="12" customFormat="1" ht="12.2" customHeight="1" x14ac:dyDescent="0.2">
      <c r="A67" s="11"/>
      <c r="B67" s="11"/>
      <c r="C67" s="11"/>
      <c r="E67" s="13"/>
      <c r="F67" s="11"/>
    </row>
    <row r="69" spans="1:8" x14ac:dyDescent="0.2">
      <c r="A69" s="1">
        <v>3612</v>
      </c>
      <c r="C69" s="1">
        <v>2111</v>
      </c>
      <c r="D69" t="s">
        <v>32</v>
      </c>
      <c r="E69" s="2">
        <v>70000</v>
      </c>
      <c r="H69" t="s">
        <v>199</v>
      </c>
    </row>
    <row r="70" spans="1:8" x14ac:dyDescent="0.2">
      <c r="A70" s="1">
        <v>3612</v>
      </c>
      <c r="C70" s="1">
        <v>2132</v>
      </c>
      <c r="D70" t="s">
        <v>33</v>
      </c>
      <c r="E70" s="2">
        <v>280000</v>
      </c>
      <c r="F70" s="1" t="s">
        <v>17</v>
      </c>
      <c r="G70" s="49" t="s">
        <v>176</v>
      </c>
      <c r="H70" t="s">
        <v>199</v>
      </c>
    </row>
    <row r="71" spans="1:8" ht="7.5" customHeight="1" x14ac:dyDescent="0.2">
      <c r="A71" s="1" t="s">
        <v>17</v>
      </c>
    </row>
    <row r="72" spans="1:8" s="9" customFormat="1" x14ac:dyDescent="0.2">
      <c r="A72" s="8">
        <v>3612</v>
      </c>
      <c r="B72" s="8"/>
      <c r="C72" s="8"/>
      <c r="D72" s="9" t="s">
        <v>34</v>
      </c>
      <c r="E72" s="10">
        <f>SUM(E69:E71)</f>
        <v>350000</v>
      </c>
      <c r="F72" s="8"/>
    </row>
    <row r="73" spans="1:8" s="9" customFormat="1" x14ac:dyDescent="0.2">
      <c r="A73" s="8"/>
      <c r="B73" s="8"/>
      <c r="C73" s="8"/>
      <c r="E73" s="10"/>
      <c r="F73" s="8"/>
    </row>
    <row r="74" spans="1:8" s="9" customFormat="1" x14ac:dyDescent="0.2">
      <c r="A74" s="8"/>
      <c r="B74" s="8"/>
      <c r="C74" s="8"/>
      <c r="E74" s="10"/>
      <c r="F74" s="8"/>
    </row>
    <row r="75" spans="1:8" s="9" customFormat="1" x14ac:dyDescent="0.2">
      <c r="A75" s="1">
        <v>3613</v>
      </c>
      <c r="B75" s="1"/>
      <c r="C75" s="1">
        <v>2111</v>
      </c>
      <c r="D75" t="s">
        <v>127</v>
      </c>
      <c r="E75" s="2">
        <v>25000</v>
      </c>
      <c r="F75" s="8"/>
    </row>
    <row r="76" spans="1:8" s="9" customFormat="1" x14ac:dyDescent="0.2">
      <c r="A76" s="1">
        <v>3613</v>
      </c>
      <c r="B76" s="1"/>
      <c r="C76" s="1">
        <v>2132</v>
      </c>
      <c r="D76" t="s">
        <v>30</v>
      </c>
      <c r="E76" s="2">
        <v>15000</v>
      </c>
      <c r="F76" s="8"/>
    </row>
    <row r="77" spans="1:8" s="9" customFormat="1" ht="8.1" customHeight="1" x14ac:dyDescent="0.2">
      <c r="A77" s="1" t="s">
        <v>17</v>
      </c>
      <c r="B77" s="1"/>
      <c r="C77" s="1"/>
      <c r="D77"/>
      <c r="E77" s="2"/>
      <c r="F77" s="8"/>
    </row>
    <row r="78" spans="1:8" s="9" customFormat="1" x14ac:dyDescent="0.2">
      <c r="A78" s="8">
        <v>3612</v>
      </c>
      <c r="B78" s="8"/>
      <c r="C78" s="8"/>
      <c r="D78" s="9" t="s">
        <v>35</v>
      </c>
      <c r="E78" s="10">
        <f>SUM(E74:E77)</f>
        <v>40000</v>
      </c>
      <c r="F78" s="8"/>
    </row>
    <row r="79" spans="1:8" s="45" customFormat="1" ht="20.25" x14ac:dyDescent="0.3">
      <c r="E79" s="46"/>
    </row>
    <row r="80" spans="1:8" hidden="1" x14ac:dyDescent="0.2"/>
    <row r="81" spans="1:8" ht="18.75" customHeight="1" x14ac:dyDescent="0.2">
      <c r="A81" s="1">
        <v>3632</v>
      </c>
      <c r="C81" s="1">
        <v>2111</v>
      </c>
      <c r="D81" t="s">
        <v>36</v>
      </c>
      <c r="E81" s="2">
        <v>20000</v>
      </c>
      <c r="H81" t="s">
        <v>199</v>
      </c>
    </row>
    <row r="82" spans="1:8" ht="5.45" customHeight="1" x14ac:dyDescent="0.2"/>
    <row r="83" spans="1:8" s="12" customFormat="1" x14ac:dyDescent="0.2">
      <c r="A83" s="11">
        <v>3632</v>
      </c>
      <c r="B83" s="11"/>
      <c r="C83" s="11"/>
      <c r="D83" s="12" t="s">
        <v>37</v>
      </c>
      <c r="E83" s="13">
        <f>SUM(E81:E82)</f>
        <v>20000</v>
      </c>
      <c r="F83" s="11"/>
    </row>
    <row r="86" spans="1:8" x14ac:dyDescent="0.2">
      <c r="A86" s="1">
        <v>3639</v>
      </c>
      <c r="C86" s="1">
        <v>2111</v>
      </c>
      <c r="D86" t="s">
        <v>38</v>
      </c>
      <c r="E86" s="2">
        <v>1000</v>
      </c>
    </row>
    <row r="87" spans="1:8" x14ac:dyDescent="0.2">
      <c r="A87" s="1">
        <v>3639</v>
      </c>
      <c r="C87" s="1">
        <v>2119</v>
      </c>
      <c r="D87" t="s">
        <v>39</v>
      </c>
      <c r="E87" s="2">
        <v>200000</v>
      </c>
      <c r="F87" s="1" t="s">
        <v>17</v>
      </c>
    </row>
    <row r="88" spans="1:8" x14ac:dyDescent="0.2">
      <c r="A88" s="1">
        <v>3639</v>
      </c>
      <c r="C88" s="1">
        <v>3111</v>
      </c>
      <c r="D88" t="s">
        <v>40</v>
      </c>
      <c r="E88" s="2">
        <v>49000</v>
      </c>
      <c r="G88" t="s">
        <v>17</v>
      </c>
    </row>
    <row r="89" spans="1:8" ht="7.5" customHeight="1" x14ac:dyDescent="0.2"/>
    <row r="90" spans="1:8" s="12" customFormat="1" x14ac:dyDescent="0.2">
      <c r="A90" s="11">
        <v>3639</v>
      </c>
      <c r="B90" s="11"/>
      <c r="C90" s="11"/>
      <c r="D90" s="12" t="s">
        <v>41</v>
      </c>
      <c r="E90" s="13">
        <f>SUM(E86:E89)</f>
        <v>250000</v>
      </c>
      <c r="F90" s="11"/>
    </row>
    <row r="93" spans="1:8" x14ac:dyDescent="0.2">
      <c r="A93" s="1">
        <v>3722</v>
      </c>
      <c r="C93" s="1">
        <v>2112</v>
      </c>
      <c r="D93" t="s">
        <v>42</v>
      </c>
      <c r="E93" s="2">
        <v>1000</v>
      </c>
    </row>
    <row r="94" spans="1:8" ht="5.45" customHeight="1" x14ac:dyDescent="0.2"/>
    <row r="95" spans="1:8" s="12" customFormat="1" x14ac:dyDescent="0.2">
      <c r="A95" s="11">
        <v>3722</v>
      </c>
      <c r="B95" s="11"/>
      <c r="C95" s="11"/>
      <c r="D95" s="12" t="s">
        <v>43</v>
      </c>
      <c r="E95" s="13">
        <f>SUM(E93:E94)</f>
        <v>1000</v>
      </c>
      <c r="F95" s="11"/>
    </row>
    <row r="96" spans="1:8" s="12" customFormat="1" x14ac:dyDescent="0.2">
      <c r="A96" s="11"/>
      <c r="B96" s="11"/>
      <c r="C96" s="11"/>
      <c r="E96" s="13"/>
      <c r="F96" s="11"/>
    </row>
    <row r="98" spans="1:8" x14ac:dyDescent="0.2">
      <c r="A98" s="1">
        <v>3725</v>
      </c>
      <c r="C98" s="1">
        <v>2324</v>
      </c>
      <c r="D98" t="s">
        <v>45</v>
      </c>
      <c r="E98" s="2">
        <v>200000</v>
      </c>
      <c r="H98" t="s">
        <v>199</v>
      </c>
    </row>
    <row r="99" spans="1:8" ht="7.5" customHeight="1" x14ac:dyDescent="0.2"/>
    <row r="100" spans="1:8" s="12" customFormat="1" x14ac:dyDescent="0.2">
      <c r="A100" s="11">
        <v>3725</v>
      </c>
      <c r="B100" s="11"/>
      <c r="C100" s="11"/>
      <c r="D100" s="12" t="s">
        <v>44</v>
      </c>
      <c r="E100" s="13">
        <f>SUM(E98:E99)</f>
        <v>200000</v>
      </c>
      <c r="F100" s="11"/>
    </row>
    <row r="101" spans="1:8" s="12" customFormat="1" x14ac:dyDescent="0.2">
      <c r="A101" s="11"/>
      <c r="B101" s="11"/>
      <c r="C101" s="11"/>
      <c r="E101" s="13"/>
      <c r="F101" s="11"/>
    </row>
    <row r="102" spans="1:8" s="12" customFormat="1" x14ac:dyDescent="0.2">
      <c r="A102" s="11"/>
      <c r="B102" s="11"/>
      <c r="C102" s="11"/>
      <c r="E102" s="13"/>
      <c r="F102" s="11"/>
    </row>
    <row r="103" spans="1:8" s="12" customFormat="1" x14ac:dyDescent="0.2">
      <c r="A103" s="1">
        <v>3745</v>
      </c>
      <c r="B103" s="1"/>
      <c r="C103" s="1">
        <v>2111</v>
      </c>
      <c r="D103" t="s">
        <v>190</v>
      </c>
      <c r="E103" s="2">
        <v>20000</v>
      </c>
      <c r="F103" s="11"/>
    </row>
    <row r="104" spans="1:8" s="12" customFormat="1" x14ac:dyDescent="0.2">
      <c r="A104" s="1"/>
      <c r="B104" s="1"/>
      <c r="C104" s="1"/>
      <c r="D104"/>
      <c r="E104" s="2"/>
      <c r="F104" s="11"/>
    </row>
    <row r="105" spans="1:8" s="12" customFormat="1" x14ac:dyDescent="0.2">
      <c r="A105" s="11">
        <v>3745</v>
      </c>
      <c r="B105" s="11"/>
      <c r="C105" s="11"/>
      <c r="D105" s="12" t="s">
        <v>191</v>
      </c>
      <c r="E105" s="13">
        <f>SUM(E103:E104)</f>
        <v>20000</v>
      </c>
      <c r="F105" s="11"/>
    </row>
    <row r="106" spans="1:8" x14ac:dyDescent="0.2">
      <c r="G106" s="49"/>
    </row>
    <row r="107" spans="1:8" ht="4.7" customHeight="1" x14ac:dyDescent="0.2"/>
    <row r="109" spans="1:8" x14ac:dyDescent="0.2">
      <c r="A109" s="1">
        <v>6171</v>
      </c>
      <c r="C109" s="1">
        <v>2111</v>
      </c>
      <c r="D109" t="s">
        <v>46</v>
      </c>
      <c r="E109" s="2">
        <v>10000</v>
      </c>
    </row>
    <row r="110" spans="1:8" x14ac:dyDescent="0.2">
      <c r="A110" s="1">
        <v>6171</v>
      </c>
      <c r="C110" s="1">
        <v>2112</v>
      </c>
      <c r="D110" t="s">
        <v>128</v>
      </c>
      <c r="E110" s="2">
        <v>1000</v>
      </c>
    </row>
    <row r="111" spans="1:8" x14ac:dyDescent="0.2">
      <c r="A111" s="1">
        <v>6171</v>
      </c>
      <c r="C111" s="1">
        <v>2322</v>
      </c>
      <c r="D111" t="s">
        <v>47</v>
      </c>
      <c r="E111" s="2">
        <v>9000</v>
      </c>
    </row>
    <row r="112" spans="1:8" ht="7.5" customHeight="1" x14ac:dyDescent="0.2"/>
    <row r="113" spans="1:6" s="12" customFormat="1" x14ac:dyDescent="0.2">
      <c r="A113" s="11">
        <v>6171</v>
      </c>
      <c r="B113" s="11"/>
      <c r="C113" s="11"/>
      <c r="D113" s="12" t="s">
        <v>48</v>
      </c>
      <c r="E113" s="13">
        <f>SUM(E109:E112)</f>
        <v>20000</v>
      </c>
      <c r="F113" s="11"/>
    </row>
    <row r="114" spans="1:6" s="12" customFormat="1" x14ac:dyDescent="0.2">
      <c r="A114" s="11"/>
      <c r="B114" s="11"/>
      <c r="C114" s="11"/>
      <c r="E114" s="13"/>
      <c r="F114" s="11"/>
    </row>
    <row r="115" spans="1:6" ht="9.75" customHeight="1" x14ac:dyDescent="0.2"/>
    <row r="116" spans="1:6" x14ac:dyDescent="0.2">
      <c r="A116" s="1">
        <v>6310</v>
      </c>
      <c r="C116" s="1">
        <v>2141</v>
      </c>
      <c r="D116" t="s">
        <v>49</v>
      </c>
      <c r="E116" s="2">
        <v>2000</v>
      </c>
    </row>
    <row r="117" spans="1:6" ht="7.5" customHeight="1" x14ac:dyDescent="0.2"/>
    <row r="118" spans="1:6" s="12" customFormat="1" x14ac:dyDescent="0.2">
      <c r="A118" s="11">
        <v>6310</v>
      </c>
      <c r="B118" s="11"/>
      <c r="C118" s="11"/>
      <c r="D118" s="12" t="s">
        <v>50</v>
      </c>
      <c r="E118" s="13">
        <f>SUM(E116:E117)</f>
        <v>2000</v>
      </c>
      <c r="F118" s="11"/>
    </row>
    <row r="119" spans="1:6" s="12" customFormat="1" x14ac:dyDescent="0.2">
      <c r="A119" s="11"/>
      <c r="B119" s="11"/>
      <c r="C119" s="11"/>
      <c r="E119" s="13"/>
      <c r="F119" s="11"/>
    </row>
    <row r="120" spans="1:6" ht="9.75" customHeight="1" x14ac:dyDescent="0.2"/>
    <row r="121" spans="1:6" s="15" customFormat="1" ht="15.75" x14ac:dyDescent="0.25">
      <c r="A121" s="53"/>
      <c r="B121" s="53"/>
      <c r="C121" s="53"/>
      <c r="D121" s="54" t="s">
        <v>51</v>
      </c>
      <c r="E121" s="55">
        <f>E118+E113++E105+E100+E95+E90+E83+E78+E72+E66+E58+E53+E48+E43+E37+E32+E27+ E24+E23+E22+E21+E19+E18+E17+E16+E15+E14+E13+E12+E11+E26+E20</f>
        <v>17950001</v>
      </c>
      <c r="F121" s="14"/>
    </row>
  </sheetData>
  <pageMargins left="0.59055118110236227" right="0.39370078740157483" top="0.39370078740157483" bottom="0.39370078740157483" header="0.51181102362204722" footer="0.51181102362204722"/>
  <pageSetup paperSize="9" orientation="portrait" useFirstPageNumber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workbookViewId="0">
      <selection activeCell="D48" sqref="D48"/>
    </sheetView>
  </sheetViews>
  <sheetFormatPr defaultColWidth="11.5703125" defaultRowHeight="15.75" x14ac:dyDescent="0.25"/>
  <cols>
    <col min="1" max="1" width="12.42578125" style="14" customWidth="1"/>
    <col min="2" max="2" width="11.5703125" style="20"/>
    <col min="3" max="3" width="18.42578125" style="20" customWidth="1"/>
    <col min="4" max="5" width="11.5703125" style="20"/>
    <col min="6" max="6" width="2.7109375" style="20" customWidth="1"/>
    <col min="7" max="7" width="28.42578125" style="21" customWidth="1"/>
    <col min="8" max="8" width="11.5703125" style="20"/>
    <col min="9" max="9" width="22.7109375" style="20" customWidth="1"/>
    <col min="10" max="10" width="22.28515625" style="20" customWidth="1"/>
    <col min="11" max="16384" width="11.5703125" style="20"/>
  </cols>
  <sheetData>
    <row r="1" spans="1:11" s="25" customFormat="1" ht="29.1" customHeight="1" x14ac:dyDescent="0.3">
      <c r="A1" s="22"/>
      <c r="B1" s="23"/>
      <c r="C1" s="23"/>
      <c r="D1" s="23"/>
      <c r="E1" s="23"/>
      <c r="F1" s="23"/>
      <c r="G1" s="24"/>
      <c r="I1" s="26"/>
      <c r="J1" s="26"/>
      <c r="K1" s="26"/>
    </row>
    <row r="2" spans="1:11" s="6" customFormat="1" ht="29.1" customHeight="1" x14ac:dyDescent="0.3">
      <c r="A2" s="27"/>
      <c r="B2" s="28" t="s">
        <v>234</v>
      </c>
      <c r="C2" s="28"/>
      <c r="D2" s="28"/>
      <c r="E2" s="28">
        <v>2023</v>
      </c>
      <c r="F2" s="28"/>
      <c r="G2" s="29" t="s">
        <v>116</v>
      </c>
      <c r="I2"/>
      <c r="J2"/>
      <c r="K2"/>
    </row>
    <row r="3" spans="1:11" x14ac:dyDescent="0.25">
      <c r="A3" s="30"/>
      <c r="G3" s="31"/>
      <c r="I3"/>
      <c r="J3"/>
      <c r="K3"/>
    </row>
    <row r="4" spans="1:11" x14ac:dyDescent="0.25">
      <c r="A4" s="30"/>
      <c r="G4" s="32"/>
      <c r="I4"/>
      <c r="J4"/>
      <c r="K4"/>
    </row>
    <row r="5" spans="1:11" ht="24.6" customHeight="1" x14ac:dyDescent="0.25">
      <c r="A5" s="33">
        <v>8115</v>
      </c>
      <c r="B5" s="34" t="s">
        <v>117</v>
      </c>
      <c r="C5" s="34"/>
      <c r="D5" s="34"/>
      <c r="E5" s="34"/>
      <c r="F5" s="34"/>
      <c r="G5" s="35">
        <f>G34*1</f>
        <v>6516223</v>
      </c>
      <c r="I5"/>
      <c r="J5"/>
      <c r="K5"/>
    </row>
    <row r="6" spans="1:11" x14ac:dyDescent="0.25">
      <c r="A6" s="33" t="s">
        <v>17</v>
      </c>
      <c r="B6" s="34" t="s">
        <v>17</v>
      </c>
      <c r="C6" s="34"/>
      <c r="D6" s="34"/>
      <c r="E6" s="34"/>
      <c r="F6" s="34"/>
      <c r="G6" s="35"/>
      <c r="I6"/>
      <c r="J6"/>
      <c r="K6"/>
    </row>
    <row r="7" spans="1:11" x14ac:dyDescent="0.25">
      <c r="A7" s="33">
        <v>8124</v>
      </c>
      <c r="B7" s="34" t="s">
        <v>118</v>
      </c>
      <c r="C7" s="34"/>
      <c r="D7" s="34"/>
      <c r="E7" s="34"/>
      <c r="F7" s="34"/>
      <c r="G7" s="35">
        <v>-949224</v>
      </c>
      <c r="I7" s="36"/>
      <c r="J7"/>
      <c r="K7"/>
    </row>
    <row r="8" spans="1:11" x14ac:dyDescent="0.25">
      <c r="A8" s="33"/>
      <c r="B8" s="34" t="s">
        <v>17</v>
      </c>
      <c r="C8" s="34"/>
      <c r="D8" s="34"/>
      <c r="E8" s="34"/>
      <c r="F8" s="34"/>
      <c r="G8" s="35"/>
      <c r="I8" s="36"/>
      <c r="J8"/>
      <c r="K8"/>
    </row>
    <row r="9" spans="1:11" x14ac:dyDescent="0.25">
      <c r="A9" s="33" t="s">
        <v>17</v>
      </c>
      <c r="B9" s="34" t="s">
        <v>17</v>
      </c>
      <c r="C9" s="34"/>
      <c r="D9" s="34"/>
      <c r="E9" s="34"/>
      <c r="F9" s="34"/>
      <c r="G9" s="35"/>
      <c r="I9" s="36"/>
      <c r="J9"/>
      <c r="K9"/>
    </row>
    <row r="10" spans="1:11" x14ac:dyDescent="0.25">
      <c r="A10" s="33"/>
      <c r="B10" s="34"/>
      <c r="C10" s="34"/>
      <c r="D10" s="34"/>
      <c r="E10" s="34"/>
      <c r="F10" s="34"/>
      <c r="G10" s="35"/>
      <c r="I10" s="36"/>
      <c r="J10"/>
      <c r="K10"/>
    </row>
    <row r="11" spans="1:11" x14ac:dyDescent="0.25">
      <c r="A11" s="30"/>
      <c r="G11" s="37"/>
    </row>
    <row r="12" spans="1:11" s="15" customFormat="1" x14ac:dyDescent="0.25">
      <c r="A12" s="38"/>
      <c r="B12" s="39" t="s">
        <v>119</v>
      </c>
      <c r="C12" s="39"/>
      <c r="D12" s="39"/>
      <c r="E12" s="39"/>
      <c r="F12" s="39"/>
      <c r="G12" s="40">
        <f>SUM(G4:G11)</f>
        <v>5566999</v>
      </c>
    </row>
    <row r="15" spans="1:11" ht="15" x14ac:dyDescent="0.2">
      <c r="A15" s="41" t="s">
        <v>198</v>
      </c>
    </row>
    <row r="16" spans="1:11" ht="15" x14ac:dyDescent="0.2">
      <c r="A16" s="41"/>
    </row>
    <row r="17" spans="1:7" ht="6.6" customHeight="1" x14ac:dyDescent="0.25"/>
    <row r="19" spans="1:7" ht="19.5" x14ac:dyDescent="0.3">
      <c r="A19" s="27"/>
      <c r="B19" s="28" t="s">
        <v>120</v>
      </c>
      <c r="C19" s="28"/>
      <c r="D19" s="28"/>
      <c r="E19" s="28"/>
      <c r="F19" s="28" t="s">
        <v>17</v>
      </c>
      <c r="G19" s="29">
        <v>2023</v>
      </c>
    </row>
    <row r="20" spans="1:7" x14ac:dyDescent="0.25">
      <c r="A20" s="30"/>
      <c r="G20" s="31"/>
    </row>
    <row r="21" spans="1:7" x14ac:dyDescent="0.25">
      <c r="A21" s="30"/>
      <c r="G21" s="32"/>
    </row>
    <row r="22" spans="1:7" x14ac:dyDescent="0.25">
      <c r="A22" s="33" t="s">
        <v>17</v>
      </c>
      <c r="B22" s="34" t="s">
        <v>121</v>
      </c>
      <c r="C22" s="34"/>
      <c r="D22" s="34"/>
      <c r="E22" s="34"/>
      <c r="F22" s="34"/>
      <c r="G22" s="35">
        <v>23517000</v>
      </c>
    </row>
    <row r="23" spans="1:7" x14ac:dyDescent="0.25">
      <c r="A23" s="33" t="s">
        <v>17</v>
      </c>
      <c r="B23" s="34" t="s">
        <v>17</v>
      </c>
      <c r="C23" s="34"/>
      <c r="D23" s="34"/>
      <c r="E23" s="34"/>
      <c r="F23" s="34"/>
      <c r="G23" s="35"/>
    </row>
    <row r="24" spans="1:7" x14ac:dyDescent="0.25">
      <c r="A24" s="33">
        <v>8124</v>
      </c>
      <c r="B24" s="34" t="s">
        <v>118</v>
      </c>
      <c r="C24" s="34"/>
      <c r="D24" s="34"/>
      <c r="E24" s="34"/>
      <c r="F24" s="34"/>
      <c r="G24" s="35">
        <v>949224</v>
      </c>
    </row>
    <row r="25" spans="1:7" x14ac:dyDescent="0.25">
      <c r="A25" s="33"/>
      <c r="B25" s="34" t="s">
        <v>17</v>
      </c>
      <c r="C25" s="34"/>
      <c r="D25" s="34"/>
      <c r="E25" s="34"/>
      <c r="F25" s="34"/>
      <c r="G25" s="35"/>
    </row>
    <row r="26" spans="1:7" x14ac:dyDescent="0.25">
      <c r="A26" s="33" t="s">
        <v>17</v>
      </c>
      <c r="B26" s="34" t="s">
        <v>17</v>
      </c>
      <c r="C26" s="34"/>
      <c r="D26" s="34"/>
      <c r="E26" s="34"/>
      <c r="F26" s="34"/>
      <c r="G26" s="35" t="s">
        <v>17</v>
      </c>
    </row>
    <row r="27" spans="1:7" x14ac:dyDescent="0.25">
      <c r="A27" s="33"/>
      <c r="B27" s="34"/>
      <c r="C27" s="34"/>
      <c r="D27" s="34"/>
      <c r="E27" s="34"/>
      <c r="F27" s="34"/>
      <c r="G27" s="35"/>
    </row>
    <row r="28" spans="1:7" ht="7.5" customHeight="1" x14ac:dyDescent="0.25">
      <c r="A28" s="30"/>
      <c r="G28" s="37"/>
    </row>
    <row r="29" spans="1:7" x14ac:dyDescent="0.25">
      <c r="A29" s="38"/>
      <c r="B29" s="39" t="s">
        <v>119</v>
      </c>
      <c r="C29" s="39" t="s">
        <v>122</v>
      </c>
      <c r="D29" s="39"/>
      <c r="E29" s="39"/>
      <c r="F29" s="39"/>
      <c r="G29" s="40">
        <f>SUM(G21:G28)</f>
        <v>24466224</v>
      </c>
    </row>
    <row r="30" spans="1:7" ht="37.35" customHeight="1" x14ac:dyDescent="0.25">
      <c r="A30" s="42"/>
      <c r="B30" s="43"/>
      <c r="C30" s="43"/>
      <c r="D30" s="43"/>
      <c r="E30" s="43"/>
      <c r="F30" s="43"/>
      <c r="G30" s="44"/>
    </row>
    <row r="31" spans="1:7" x14ac:dyDescent="0.25">
      <c r="A31" s="30"/>
      <c r="G31" s="32"/>
    </row>
    <row r="32" spans="1:7" x14ac:dyDescent="0.25">
      <c r="A32" s="33" t="s">
        <v>17</v>
      </c>
      <c r="B32" s="34" t="s">
        <v>123</v>
      </c>
      <c r="C32" s="34"/>
      <c r="D32" s="34"/>
      <c r="E32" s="34"/>
      <c r="F32" s="34"/>
      <c r="G32" s="35">
        <v>17950001</v>
      </c>
    </row>
    <row r="33" spans="1:7" x14ac:dyDescent="0.25">
      <c r="A33" s="33" t="s">
        <v>17</v>
      </c>
      <c r="B33" s="34" t="s">
        <v>17</v>
      </c>
      <c r="C33" s="34"/>
      <c r="D33" s="34"/>
      <c r="E33" s="34"/>
      <c r="F33" s="34"/>
      <c r="G33" s="35"/>
    </row>
    <row r="34" spans="1:7" x14ac:dyDescent="0.25">
      <c r="A34" s="33">
        <v>8115</v>
      </c>
      <c r="B34" s="34" t="s">
        <v>117</v>
      </c>
      <c r="C34" s="34"/>
      <c r="D34" s="34"/>
      <c r="E34" s="34"/>
      <c r="F34" s="34"/>
      <c r="G34" s="35">
        <f>G29-G32</f>
        <v>6516223</v>
      </c>
    </row>
    <row r="35" spans="1:7" x14ac:dyDescent="0.25">
      <c r="A35" s="33"/>
      <c r="B35" s="34" t="s">
        <v>17</v>
      </c>
      <c r="C35" s="34"/>
      <c r="D35" s="34"/>
      <c r="E35" s="34"/>
      <c r="F35" s="34"/>
      <c r="G35" s="35"/>
    </row>
    <row r="36" spans="1:7" x14ac:dyDescent="0.25">
      <c r="A36" s="33"/>
      <c r="B36" s="34"/>
      <c r="C36" s="34"/>
      <c r="D36" s="34"/>
      <c r="E36" s="34"/>
      <c r="F36" s="34"/>
      <c r="G36" s="35"/>
    </row>
    <row r="37" spans="1:7" ht="9" customHeight="1" x14ac:dyDescent="0.25">
      <c r="A37" s="30"/>
      <c r="G37" s="37"/>
    </row>
    <row r="38" spans="1:7" x14ac:dyDescent="0.25">
      <c r="A38" s="38"/>
      <c r="B38" s="39" t="s">
        <v>119</v>
      </c>
      <c r="C38" s="39" t="s">
        <v>124</v>
      </c>
      <c r="D38" s="39"/>
      <c r="E38" s="39"/>
      <c r="F38" s="39"/>
      <c r="G38" s="40">
        <f>SUM(G32:G35)</f>
        <v>24466224</v>
      </c>
    </row>
    <row r="41" spans="1:7" ht="15" x14ac:dyDescent="0.2">
      <c r="A41" s="67" t="s">
        <v>235</v>
      </c>
      <c r="B41" s="65"/>
      <c r="C41" s="65"/>
      <c r="D41" s="65"/>
      <c r="E41" s="66"/>
      <c r="F41" s="41"/>
      <c r="G41" s="41"/>
    </row>
    <row r="42" spans="1:7" x14ac:dyDescent="0.25">
      <c r="A42" s="67" t="s">
        <v>236</v>
      </c>
      <c r="B42" s="68"/>
      <c r="C42" s="69"/>
      <c r="D42" s="69"/>
      <c r="E42" s="68"/>
      <c r="F42" s="70"/>
      <c r="G42" s="70"/>
    </row>
    <row r="43" spans="1:7" x14ac:dyDescent="0.25">
      <c r="A43" s="67" t="s">
        <v>237</v>
      </c>
      <c r="B43" s="68"/>
      <c r="C43" s="69"/>
      <c r="D43" s="69"/>
      <c r="E43" s="68"/>
      <c r="F43" s="70"/>
      <c r="G43" s="70"/>
    </row>
    <row r="44" spans="1:7" x14ac:dyDescent="0.25">
      <c r="A44" s="67" t="s">
        <v>238</v>
      </c>
      <c r="B44" s="68"/>
      <c r="C44" s="69"/>
      <c r="D44" s="69"/>
      <c r="E44" s="68"/>
      <c r="F44" s="70"/>
      <c r="G44" s="70"/>
    </row>
    <row r="45" spans="1:7" x14ac:dyDescent="0.25">
      <c r="A45" s="67"/>
      <c r="B45" s="68"/>
      <c r="C45" s="69"/>
      <c r="D45" s="69"/>
      <c r="E45" s="68"/>
      <c r="F45" s="70"/>
      <c r="G45" s="70"/>
    </row>
    <row r="46" spans="1:7" x14ac:dyDescent="0.25">
      <c r="A46" s="61"/>
      <c r="B46" s="62"/>
      <c r="C46" s="9"/>
      <c r="D46" s="9"/>
      <c r="E46" s="10"/>
      <c r="F46" s="15"/>
      <c r="G46" s="14"/>
    </row>
  </sheetData>
  <pageMargins left="0.47244094488188981" right="0.35433070866141736" top="0.47244094488188981" bottom="0.39370078740157483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VÝDAJE</vt:lpstr>
      <vt:lpstr>PŘIJMY</vt:lpstr>
      <vt:lpstr>FIN.</vt:lpstr>
      <vt:lpstr>VÝDAJE!_ftn1</vt:lpstr>
      <vt:lpstr>VÝDAJE!_ftnref1</vt:lpstr>
      <vt:lpstr>VÝDAJE!Zaškrtávací3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</dc:creator>
  <cp:lastModifiedBy>Uzivatel</cp:lastModifiedBy>
  <cp:lastPrinted>2022-11-28T12:28:33Z</cp:lastPrinted>
  <dcterms:created xsi:type="dcterms:W3CDTF">2018-11-26T12:25:43Z</dcterms:created>
  <dcterms:modified xsi:type="dcterms:W3CDTF">2023-03-01T08:39:03Z</dcterms:modified>
</cp:coreProperties>
</file>